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480" windowHeight="11640"/>
  </bookViews>
  <sheets>
    <sheet name="Marzo 2014" sheetId="1" r:id="rId1"/>
  </sheets>
  <calcPr calcId="145621"/>
</workbook>
</file>

<file path=xl/calcChain.xml><?xml version="1.0" encoding="utf-8"?>
<calcChain xmlns="http://schemas.openxmlformats.org/spreadsheetml/2006/main">
  <c r="D22" i="1"/>
  <c r="E20"/>
  <c r="E12"/>
  <c r="D13"/>
  <c r="D11"/>
  <c r="F29"/>
  <c r="F28"/>
  <c r="F27"/>
  <c r="F26"/>
  <c r="F25"/>
  <c r="F24"/>
  <c r="F23"/>
  <c r="F22"/>
  <c r="F21"/>
  <c r="F20"/>
  <c r="F17"/>
  <c r="F16"/>
  <c r="F15"/>
  <c r="F14"/>
  <c r="F13"/>
  <c r="F12"/>
  <c r="F11"/>
  <c r="G25" l="1"/>
  <c r="G24"/>
  <c r="G22"/>
  <c r="G20"/>
  <c r="G13"/>
  <c r="G12"/>
  <c r="G11"/>
</calcChain>
</file>

<file path=xl/sharedStrings.xml><?xml version="1.0" encoding="utf-8"?>
<sst xmlns="http://schemas.openxmlformats.org/spreadsheetml/2006/main" count="30" uniqueCount="30">
  <si>
    <t>Estado Analítico del Activo</t>
  </si>
  <si>
    <t xml:space="preserve">Saldo Inicial </t>
  </si>
  <si>
    <t xml:space="preserve">Saldo Final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</si>
  <si>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</si>
  <si>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</si>
  <si>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</si>
  <si>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</si>
  <si>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</si>
  <si>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</si>
  <si>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</si>
  <si>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</si>
  <si>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</si>
  <si>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</si>
  <si>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</si>
  <si>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 xml:space="preserve">Bienes Inmuebles, Infraestructura y Construcciones en </t>
  </si>
  <si>
    <t>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</si>
  <si>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</si>
  <si>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</si>
  <si>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</si>
  <si>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</si>
  <si>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</si>
  <si>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</si>
  <si>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Del 1 de enero al 31 de marzo de 2014</t>
  </si>
  <si>
    <t>Activo</t>
  </si>
  <si>
    <t>Cifras Preliminares</t>
  </si>
  <si>
    <t>(en miles de pesos)</t>
  </si>
  <si>
    <t xml:space="preserve">Abonos del Período </t>
  </si>
  <si>
    <t xml:space="preserve">Cargos del Período </t>
  </si>
  <si>
    <t>Variación del Período</t>
  </si>
  <si>
    <t>Gobierno del Estado de México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</si>
</sst>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b/>
      <i/>
      <sz val="10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2" fillId="0" borderId="4" xfId="0" applyFont="1" applyBorder="1"/>
    <xf numFmtId="0" fontId="2" fillId="0" borderId="0" xfId="0" applyFont="1" applyBorder="1"/>
    <xf numFmtId="164" fontId="2" fillId="0" borderId="10" xfId="0" applyNumberFormat="1" applyFont="1" applyBorder="1"/>
    <xf numFmtId="164" fontId="2" fillId="0" borderId="0" xfId="0" applyNumberFormat="1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164" fontId="1" fillId="0" borderId="10" xfId="0" applyNumberFormat="1" applyFont="1" applyBorder="1"/>
    <xf numFmtId="164" fontId="1" fillId="0" borderId="4" xfId="0" applyNumberFormat="1" applyFont="1" applyBorder="1"/>
    <xf numFmtId="0" fontId="2" fillId="0" borderId="6" xfId="0" applyFont="1" applyBorder="1"/>
    <xf numFmtId="0" fontId="2" fillId="0" borderId="7" xfId="0" applyFont="1" applyBorder="1"/>
    <xf numFmtId="164" fontId="2" fillId="0" borderId="11" xfId="0" applyNumberFormat="1" applyFont="1" applyBorder="1"/>
    <xf numFmtId="164" fontId="2" fillId="0" borderId="6" xfId="0" applyNumberFormat="1" applyFont="1" applyBorder="1"/>
    <xf numFmtId="0" fontId="2" fillId="0" borderId="8" xfId="0" applyFont="1" applyBorder="1"/>
    <xf numFmtId="0" fontId="1" fillId="3" borderId="2" xfId="0" applyFont="1" applyFill="1" applyBorder="1" applyAlignment="1">
      <alignment horizontal="center" vertical="center"/>
    </xf>
    <xf numFmtId="4" fontId="2" fillId="0" borderId="0" xfId="0" applyNumberFormat="1" applyFont="1"/>
    <xf numFmtId="4" fontId="1" fillId="0" borderId="0" xfId="0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sqref="A1:H1"/>
    </sheetView>
  </sheetViews>
  <sheetFormatPr baseColWidth="10" defaultColWidth="16.28515625" defaultRowHeight="12.75"/>
  <cols>
    <col min="1" max="1" width="57.7109375" style="1" customWidth="1"/>
    <col min="2" max="2" width="1.85546875" style="1" customWidth="1"/>
    <col min="3" max="5" width="16.28515625" style="1"/>
    <col min="6" max="6" width="14.140625" style="1" customWidth="1"/>
    <col min="7" max="7" width="13.5703125" style="1" customWidth="1"/>
    <col min="8" max="8" width="1.5703125" style="1" customWidth="1"/>
    <col min="9" max="9" width="2.5703125" style="1" customWidth="1"/>
    <col min="10" max="10" width="11.85546875" style="1" customWidth="1"/>
    <col min="11" max="16384" width="16.28515625" style="1"/>
  </cols>
  <sheetData>
    <row r="1" spans="1:11">
      <c r="A1" s="25" t="s">
        <v>29</v>
      </c>
      <c r="B1" s="26"/>
      <c r="C1" s="26"/>
      <c r="D1" s="26"/>
      <c r="E1" s="26"/>
      <c r="F1" s="26"/>
      <c r="G1" s="26"/>
      <c r="H1" s="27"/>
    </row>
    <row r="2" spans="1:11">
      <c r="A2" s="28" t="s">
        <v>0</v>
      </c>
      <c r="B2" s="29"/>
      <c r="C2" s="29"/>
      <c r="D2" s="29"/>
      <c r="E2" s="29"/>
      <c r="F2" s="29"/>
      <c r="G2" s="29"/>
      <c r="H2" s="30"/>
    </row>
    <row r="3" spans="1:11">
      <c r="A3" s="28" t="s">
        <v>22</v>
      </c>
      <c r="B3" s="29"/>
      <c r="C3" s="29"/>
      <c r="D3" s="29"/>
      <c r="E3" s="29"/>
      <c r="F3" s="29"/>
      <c r="G3" s="29"/>
      <c r="H3" s="30"/>
    </row>
    <row r="4" spans="1:11">
      <c r="A4" s="28" t="s">
        <v>24</v>
      </c>
      <c r="B4" s="29"/>
      <c r="C4" s="29"/>
      <c r="D4" s="29"/>
      <c r="E4" s="29"/>
      <c r="F4" s="29"/>
      <c r="G4" s="29"/>
      <c r="H4" s="30"/>
    </row>
    <row r="5" spans="1:11">
      <c r="A5" s="31" t="s">
        <v>25</v>
      </c>
      <c r="B5" s="32"/>
      <c r="C5" s="32"/>
      <c r="D5" s="32"/>
      <c r="E5" s="32"/>
      <c r="F5" s="32"/>
      <c r="G5" s="32"/>
      <c r="H5" s="33"/>
    </row>
    <row r="6" spans="1:11" ht="38.25" customHeight="1">
      <c r="A6" s="2"/>
      <c r="B6" s="21"/>
      <c r="C6" s="3" t="s">
        <v>1</v>
      </c>
      <c r="D6" s="3" t="s">
        <v>27</v>
      </c>
      <c r="E6" s="3" t="s">
        <v>26</v>
      </c>
      <c r="F6" s="3" t="s">
        <v>2</v>
      </c>
      <c r="G6" s="4" t="s">
        <v>28</v>
      </c>
      <c r="H6" s="5"/>
    </row>
    <row r="7" spans="1:11">
      <c r="A7" s="6"/>
      <c r="B7" s="7"/>
      <c r="C7" s="8"/>
      <c r="D7" s="8"/>
      <c r="E7" s="8"/>
      <c r="F7" s="8"/>
      <c r="G7" s="9"/>
      <c r="H7" s="10"/>
    </row>
    <row r="8" spans="1:11">
      <c r="A8" s="11" t="s">
        <v>23</v>
      </c>
      <c r="B8" s="11"/>
      <c r="C8" s="8"/>
      <c r="D8" s="8"/>
      <c r="E8" s="8"/>
      <c r="F8" s="8"/>
      <c r="G8" s="9"/>
      <c r="H8" s="10"/>
    </row>
    <row r="9" spans="1:11">
      <c r="A9" s="6"/>
      <c r="B9" s="11"/>
      <c r="C9" s="8"/>
      <c r="D9" s="8"/>
      <c r="E9" s="8"/>
      <c r="F9" s="8"/>
      <c r="G9" s="9"/>
      <c r="H9" s="10"/>
    </row>
    <row r="10" spans="1:11">
      <c r="A10" s="11" t="s">
        <v>3</v>
      </c>
      <c r="C10" s="12"/>
      <c r="D10" s="12"/>
      <c r="E10" s="12"/>
      <c r="F10" s="12"/>
      <c r="G10" s="6"/>
      <c r="H10" s="10"/>
      <c r="J10" s="23"/>
    </row>
    <row r="11" spans="1:11">
      <c r="A11" s="7" t="s">
        <v>4</v>
      </c>
      <c r="C11" s="8">
        <v>1537657.2</v>
      </c>
      <c r="D11" s="8">
        <f>2564257.9+439468661.51+174633.5</f>
        <v>442207552.90999997</v>
      </c>
      <c r="E11" s="8">
        <v>441180952.19999999</v>
      </c>
      <c r="F11" s="8">
        <f>SUM(C11+D11-E11)</f>
        <v>2564257.9099999666</v>
      </c>
      <c r="G11" s="13">
        <f>(SUM(F11-C11))/1000</f>
        <v>1026.6007099999667</v>
      </c>
      <c r="H11" s="10"/>
      <c r="J11" s="22"/>
    </row>
    <row r="12" spans="1:11">
      <c r="A12" s="7" t="s">
        <v>5</v>
      </c>
      <c r="C12" s="8">
        <v>9483117</v>
      </c>
      <c r="D12" s="8">
        <v>377752040.5</v>
      </c>
      <c r="E12" s="8">
        <f>374789700.7-4225967.6</f>
        <v>370563733.09999996</v>
      </c>
      <c r="F12" s="8">
        <f t="shared" ref="F12:F17" si="0">SUM(C12+D12-E12)</f>
        <v>16671424.400000036</v>
      </c>
      <c r="G12" s="13">
        <f>(SUM(F12-C12))/1000</f>
        <v>7188.3074000000361</v>
      </c>
      <c r="H12" s="10"/>
      <c r="J12" s="22"/>
      <c r="K12" s="24"/>
    </row>
    <row r="13" spans="1:11">
      <c r="A13" s="7" t="s">
        <v>6</v>
      </c>
      <c r="C13" s="8">
        <v>398112.9</v>
      </c>
      <c r="D13" s="8">
        <f>8411.6+1983.3</f>
        <v>10394.9</v>
      </c>
      <c r="E13" s="8">
        <v>18385.5</v>
      </c>
      <c r="F13" s="8">
        <f t="shared" si="0"/>
        <v>390122.30000000005</v>
      </c>
      <c r="G13" s="13">
        <f>(SUM(F13-C13))/1000</f>
        <v>-7.9905999999999766</v>
      </c>
      <c r="H13" s="10"/>
      <c r="J13" s="22"/>
      <c r="K13" s="22"/>
    </row>
    <row r="14" spans="1:11">
      <c r="A14" s="7" t="s">
        <v>7</v>
      </c>
      <c r="C14" s="8">
        <v>0</v>
      </c>
      <c r="D14" s="8">
        <v>0</v>
      </c>
      <c r="E14" s="8">
        <v>0</v>
      </c>
      <c r="F14" s="8">
        <f t="shared" si="0"/>
        <v>0</v>
      </c>
      <c r="G14" s="13">
        <v>0</v>
      </c>
      <c r="H14" s="10"/>
      <c r="J14" s="22"/>
    </row>
    <row r="15" spans="1:11">
      <c r="A15" s="7" t="s">
        <v>8</v>
      </c>
      <c r="C15" s="8">
        <v>0</v>
      </c>
      <c r="D15" s="8">
        <v>0</v>
      </c>
      <c r="E15" s="8">
        <v>0</v>
      </c>
      <c r="F15" s="8">
        <f t="shared" si="0"/>
        <v>0</v>
      </c>
      <c r="G15" s="13">
        <v>0</v>
      </c>
      <c r="H15" s="10"/>
      <c r="J15" s="22"/>
    </row>
    <row r="16" spans="1:11">
      <c r="A16" s="7" t="s">
        <v>9</v>
      </c>
      <c r="C16" s="8">
        <v>0</v>
      </c>
      <c r="D16" s="8">
        <v>0</v>
      </c>
      <c r="E16" s="8">
        <v>0</v>
      </c>
      <c r="F16" s="8">
        <f t="shared" si="0"/>
        <v>0</v>
      </c>
      <c r="G16" s="13">
        <v>0</v>
      </c>
      <c r="H16" s="10"/>
      <c r="J16" s="22"/>
    </row>
    <row r="17" spans="1:10">
      <c r="A17" s="7" t="s">
        <v>10</v>
      </c>
      <c r="C17" s="8">
        <v>0</v>
      </c>
      <c r="D17" s="8">
        <v>0</v>
      </c>
      <c r="E17" s="8">
        <v>0</v>
      </c>
      <c r="F17" s="8">
        <f t="shared" si="0"/>
        <v>0</v>
      </c>
      <c r="G17" s="13">
        <v>0</v>
      </c>
      <c r="H17" s="10"/>
      <c r="J17" s="22"/>
    </row>
    <row r="18" spans="1:10">
      <c r="A18" s="7"/>
      <c r="C18" s="14"/>
      <c r="D18" s="14"/>
      <c r="E18" s="14"/>
      <c r="F18" s="14"/>
      <c r="G18" s="15"/>
      <c r="H18" s="10"/>
      <c r="J18" s="22"/>
    </row>
    <row r="19" spans="1:10">
      <c r="A19" s="11" t="s">
        <v>11</v>
      </c>
      <c r="C19" s="8"/>
      <c r="D19" s="8"/>
      <c r="E19" s="8"/>
      <c r="F19" s="8"/>
      <c r="G19" s="13"/>
      <c r="H19" s="10"/>
      <c r="J19" s="23"/>
    </row>
    <row r="20" spans="1:10">
      <c r="A20" s="7" t="s">
        <v>12</v>
      </c>
      <c r="C20" s="8">
        <v>5100088.2</v>
      </c>
      <c r="D20" s="8">
        <v>10303415.199999999</v>
      </c>
      <c r="E20" s="8">
        <f>9991143.3+66543.1</f>
        <v>10057686.4</v>
      </c>
      <c r="F20" s="8">
        <f t="shared" ref="F20:F29" si="1">SUM(C20+D20-E20)</f>
        <v>5345816.9999999981</v>
      </c>
      <c r="G20" s="13">
        <f>(SUM(F20-C20))/1000</f>
        <v>245.72879999999796</v>
      </c>
      <c r="H20" s="10"/>
      <c r="J20" s="22"/>
    </row>
    <row r="21" spans="1:10">
      <c r="A21" s="7" t="s">
        <v>13</v>
      </c>
      <c r="C21" s="8">
        <v>0</v>
      </c>
      <c r="D21" s="8">
        <v>0</v>
      </c>
      <c r="E21" s="8">
        <v>0</v>
      </c>
      <c r="F21" s="8">
        <f t="shared" si="1"/>
        <v>0</v>
      </c>
      <c r="G21" s="13">
        <v>0</v>
      </c>
      <c r="H21" s="10"/>
      <c r="J21" s="22"/>
    </row>
    <row r="22" spans="1:10">
      <c r="A22" s="7" t="s">
        <v>14</v>
      </c>
      <c r="C22" s="8">
        <v>142841335.80000001</v>
      </c>
      <c r="D22" s="8">
        <f>217972.5+3055730</f>
        <v>3273702.5</v>
      </c>
      <c r="E22" s="8">
        <v>147429.9</v>
      </c>
      <c r="F22" s="8">
        <f t="shared" si="1"/>
        <v>145967608.40000001</v>
      </c>
      <c r="G22" s="13">
        <f>(SUM(F22-C22))/1000</f>
        <v>3126.2725999999939</v>
      </c>
      <c r="H22" s="10"/>
      <c r="J22" s="22"/>
    </row>
    <row r="23" spans="1:10">
      <c r="A23" s="7" t="s">
        <v>15</v>
      </c>
      <c r="C23" s="8">
        <v>0</v>
      </c>
      <c r="D23" s="8">
        <v>0</v>
      </c>
      <c r="E23" s="8">
        <v>0</v>
      </c>
      <c r="F23" s="8">
        <f t="shared" si="1"/>
        <v>0</v>
      </c>
      <c r="G23" s="13">
        <v>0</v>
      </c>
      <c r="H23" s="10"/>
      <c r="J23" s="22"/>
    </row>
    <row r="24" spans="1:10">
      <c r="A24" s="7" t="s">
        <v>16</v>
      </c>
      <c r="C24" s="8">
        <v>6925197.5999999996</v>
      </c>
      <c r="D24" s="8">
        <v>0</v>
      </c>
      <c r="E24" s="8">
        <v>95610.7</v>
      </c>
      <c r="F24" s="8">
        <f t="shared" si="1"/>
        <v>6829586.8999999994</v>
      </c>
      <c r="G24" s="13">
        <f>(SUM(F24-C24))/1000</f>
        <v>-95.610700000000193</v>
      </c>
      <c r="H24" s="10"/>
    </row>
    <row r="25" spans="1:10">
      <c r="A25" s="7" t="s">
        <v>17</v>
      </c>
      <c r="C25" s="8">
        <v>0</v>
      </c>
      <c r="D25" s="8">
        <v>0</v>
      </c>
      <c r="E25" s="8">
        <v>0</v>
      </c>
      <c r="F25" s="8">
        <f t="shared" si="1"/>
        <v>0</v>
      </c>
      <c r="G25" s="13">
        <f>(SUM(F25-C25))/1000</f>
        <v>0</v>
      </c>
      <c r="H25" s="10"/>
    </row>
    <row r="26" spans="1:10">
      <c r="A26" s="7" t="s">
        <v>18</v>
      </c>
      <c r="C26" s="8">
        <v>0</v>
      </c>
      <c r="D26" s="8">
        <v>0</v>
      </c>
      <c r="E26" s="8">
        <v>0</v>
      </c>
      <c r="F26" s="8">
        <f t="shared" si="1"/>
        <v>0</v>
      </c>
      <c r="G26" s="13">
        <v>0</v>
      </c>
      <c r="H26" s="10"/>
    </row>
    <row r="27" spans="1:10">
      <c r="A27" s="7" t="s">
        <v>19</v>
      </c>
      <c r="C27" s="8">
        <v>0</v>
      </c>
      <c r="D27" s="8">
        <v>0</v>
      </c>
      <c r="E27" s="8">
        <v>0</v>
      </c>
      <c r="F27" s="8">
        <f t="shared" si="1"/>
        <v>0</v>
      </c>
      <c r="G27" s="13">
        <v>0</v>
      </c>
      <c r="H27" s="10"/>
    </row>
    <row r="28" spans="1:10">
      <c r="A28" s="7" t="s">
        <v>20</v>
      </c>
      <c r="C28" s="8">
        <v>0</v>
      </c>
      <c r="D28" s="8">
        <v>0</v>
      </c>
      <c r="E28" s="8">
        <v>0</v>
      </c>
      <c r="F28" s="8">
        <f t="shared" si="1"/>
        <v>0</v>
      </c>
      <c r="G28" s="13">
        <v>0</v>
      </c>
      <c r="H28" s="10"/>
    </row>
    <row r="29" spans="1:10">
      <c r="A29" s="7" t="s">
        <v>21</v>
      </c>
      <c r="C29" s="8">
        <v>0</v>
      </c>
      <c r="D29" s="8">
        <v>0</v>
      </c>
      <c r="E29" s="8">
        <v>0</v>
      </c>
      <c r="F29" s="8">
        <f t="shared" si="1"/>
        <v>0</v>
      </c>
      <c r="G29" s="13">
        <v>0</v>
      </c>
      <c r="H29" s="10"/>
    </row>
    <row r="30" spans="1:10">
      <c r="A30" s="16"/>
      <c r="B30" s="17"/>
      <c r="C30" s="18"/>
      <c r="D30" s="18"/>
      <c r="E30" s="18"/>
      <c r="F30" s="18"/>
      <c r="G30" s="19"/>
      <c r="H30" s="20"/>
    </row>
  </sheetData>
  <mergeCells count="5">
    <mergeCell ref="A1:H1"/>
    <mergeCell ref="A2:H2"/>
    <mergeCell ref="A3:H3"/>
    <mergeCell ref="A5:H5"/>
    <mergeCell ref="A4:H4"/>
  </mergeCells>
  <printOptions horizontalCentered="1"/>
  <pageMargins left="0.39370078740157483" right="0.19685039370078741" top="0.39370078740157483" bottom="0.19685039370078741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Enrique1</cp:lastModifiedBy>
  <dcterms:created xsi:type="dcterms:W3CDTF">2015-03-05T17:53:36Z</dcterms:created>
  <dcterms:modified xsi:type="dcterms:W3CDTF">2015-03-06T16:00:49Z</dcterms:modified>
</cp:coreProperties>
</file>