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5480" windowHeight="9435" activeTab="0"/>
  </bookViews>
  <sheets>
    <sheet name="RECURSOS CONCURRENTES" sheetId="1" r:id="rId1"/>
  </sheets>
  <definedNames/>
  <calcPr fullCalcOnLoad="1"/>
</workbook>
</file>

<file path=xl/sharedStrings.xml><?xml version="1.0" encoding="utf-8"?>
<sst xmlns="http://schemas.openxmlformats.org/spreadsheetml/2006/main" count="214" uniqueCount="114">
  <si>
    <t>Estatal</t>
  </si>
  <si>
    <t>Federal</t>
  </si>
  <si>
    <t>Municipal</t>
  </si>
  <si>
    <t>Otros</t>
  </si>
  <si>
    <t>Dependencia/
Entidad</t>
  </si>
  <si>
    <t>j=c+e+g+i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</si>
  <si>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</si>
  <si>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</si>
  <si>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</si>
  <si>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</si>
  <si>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</si>
  <si>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</si>
  <si>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</si>
  <si>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</si>
  <si>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</si>
  <si>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CONVENIOS FEDERACIÓN</t>
  </si>
  <si>
    <t>SECRETARÍA DE EDUCACIÓN PÚBLICA SUBSECRETARÍA DE EDUCACIÓN SUPERIOR</t>
  </si>
  <si>
    <t>GOBIERNO DEL ESTADO DE MÉXICO SECRETARÍA DE EDUCACIÓN</t>
  </si>
  <si>
    <t>OTROS</t>
  </si>
  <si>
    <t>Entidad Federativa Gobierno del Estado de México</t>
  </si>
  <si>
    <t>Formato de programas con recursos concurrentes por orden de gobierno</t>
  </si>
  <si>
    <t xml:space="preserve">Monto </t>
  </si>
  <si>
    <t>Aportación
(Monto)</t>
  </si>
  <si>
    <t>Total</t>
  </si>
  <si>
    <t>Periodo (trimestre 4to del año 2015)</t>
  </si>
  <si>
    <t>Afíliate 2015</t>
  </si>
  <si>
    <t>Servicio de Administración Tributaria (SAT)</t>
  </si>
  <si>
    <t>Secretaría de Finanzas</t>
  </si>
  <si>
    <t>Modernización Integral del Registro Civil</t>
  </si>
  <si>
    <t>Secretaría de Gobernación/Dirección General del Registro Nacional de Población e Identificación Personal</t>
  </si>
  <si>
    <t>Consejería Jurídica/Dirección General del Registro Civil</t>
  </si>
  <si>
    <t>FONDO DE APORTACIONES PARA LA SEGURIDAD PUBLICA</t>
  </si>
  <si>
    <t>SECRETARÍA DE GOBERNACIÓN</t>
  </si>
  <si>
    <t>GOBIERNO DEL ESTADO DE MEXICO</t>
  </si>
  <si>
    <t>Fondo de Aportaciones para la Seguridad Pública de los Estados y el Distrito Federal (2015)</t>
  </si>
  <si>
    <t>Sistema Nacional de Seguridad Pública</t>
  </si>
  <si>
    <t xml:space="preserve">VIVIENDA DIGNA </t>
  </si>
  <si>
    <t xml:space="preserve">FONHAPO </t>
  </si>
  <si>
    <t>IMEVIS</t>
  </si>
  <si>
    <t>APAZU</t>
  </si>
  <si>
    <t>SHCP</t>
  </si>
  <si>
    <t>GEM</t>
  </si>
  <si>
    <t>PROSSAPYS</t>
  </si>
  <si>
    <t>PROTAR</t>
  </si>
  <si>
    <t>AGUA LIMPIA</t>
  </si>
  <si>
    <t>RAMO 23</t>
  </si>
  <si>
    <t>Programa de apoyo al empleo</t>
  </si>
  <si>
    <t>Secretaría del Trabajo y Previsión Social</t>
  </si>
  <si>
    <t>Secretaría del Trabajo</t>
  </si>
  <si>
    <t>Secretaría de Educación Pública</t>
  </si>
  <si>
    <t>Convenio de Coordinación para el Otorgamiento de un Subsidio en Materia de Desarrollo Turístico</t>
  </si>
  <si>
    <t>Secretaria de Turismo</t>
  </si>
  <si>
    <t>Secretaría de Turismo</t>
  </si>
  <si>
    <t>Convenio de Coordinación para el Otorgamiento de un Subsidio en Materia de Desarrollo Turístico a Pueblos Mágicos y Destinos Prioritarios</t>
  </si>
  <si>
    <t>Programa de Infraestructura Indígena 2015</t>
  </si>
  <si>
    <t>Comision Nacional para el Desarrollo de los Pueblos Indigenas</t>
  </si>
  <si>
    <t>Gobierno del Estado de Mèxico</t>
  </si>
  <si>
    <t>Varios Municipios del Estado de Mèxico ,  para Obras y Obras de Electrificaciòn (CFE)</t>
  </si>
  <si>
    <t>FORO AUTOMOTRIZ DEL EMPRENDEDOR (Acción Nueva)</t>
  </si>
  <si>
    <t>INADEM</t>
  </si>
  <si>
    <t>GEM/IME</t>
  </si>
  <si>
    <t>TOLUCA</t>
  </si>
  <si>
    <t>$                   99,000,00</t>
  </si>
  <si>
    <t>$                  900,000,00</t>
  </si>
  <si>
    <t>FORO LOGISTICO  DEL EMPRENDEDOR CUAUTITLAN IZCALLI, CABECERA MUNICIPAL (Acción Nueva)</t>
  </si>
  <si>
    <t>CUAUTITLAN IZCALLI</t>
  </si>
  <si>
    <t>APORTACIÓN EN ESPECIE</t>
  </si>
  <si>
    <t>FORO AGROINDUSTRIAL DEL EMPRENDEDOR ATLACOMULCO. CABECERA MUNICIPAL (Acción Nueva)</t>
  </si>
  <si>
    <t>ATLACOMULCO</t>
  </si>
  <si>
    <t>PROGRAMA DE FORMACIÓN Y FORTALECIMIENTO DE CAPACIDADES EMPRESARIALES PARA MICROEMPRESAS AFILIADAS A LA CÁMARA NACINAL DE COMERCIO, SERVICIOS Y TURISMO DEL VALLE DE TOLUCA</t>
  </si>
  <si>
    <t xml:space="preserve">TALLER TULTITLAN EMPRENDE </t>
  </si>
  <si>
    <t xml:space="preserve">INADEM </t>
  </si>
  <si>
    <t>TALLER ECATEPEC EMPRENDE</t>
  </si>
  <si>
    <t>TALLER EMPRENDEDIENDO EN EL CBT</t>
  </si>
  <si>
    <t xml:space="preserve">TALLER INNOVA Y EMPRENDE EN EL ESTADO DE MÉXICO </t>
  </si>
  <si>
    <t>TALLER TESE EMPRENDIENDO CON ÉXITO</t>
  </si>
  <si>
    <t>IMPLEMENTACIÓN DEL PROGRAMA L3 PARA LA FORMACIÓN Y FORTALECIMIENTO DE CAPACIDADES EMPRESARIALES EN 50 MEDIANAS EMPRESAS DE LOS SECTORES ESTRÁTEGICOS DEL ESTADO DE MÉXICO.</t>
  </si>
  <si>
    <t>IMPLEMENTACIÓN DEL PROGRAMA L3 PARA LA FORMACIÓN Y FORTALECIMIENTO DE CAPACIDADES EMPRESARIALES EN 159 PEQUEÑAS EMPRESAS DE LOS SECTORES ESTRÁTEGICOS DEL ESTADO DE MÉXICO, TOLUCA, CABECERA MUNICIPAL.</t>
  </si>
  <si>
    <t>INDEM</t>
  </si>
  <si>
    <t>DIPLOMADO DE ALTA ESPECIALIZACIÓN FINANCIERA</t>
  </si>
  <si>
    <t>FORO TURISTICO DEL EMPRENDEDOR CUAUTITLAN IXTAPAN DE LA SAL</t>
  </si>
  <si>
    <t>IXTAPAN DE LA SAL</t>
  </si>
  <si>
    <t>PROYECTO DE MEJORA INTEGRAL DE CAPACIDADES Y AUMENTO DE LA PRODUCTIVIDAD PARA MICROEMPRESARIOS DEL SECTOR COMERCIO EN EL MUNICIPIO DE NAUCALPAN</t>
  </si>
  <si>
    <t>SECTOR PRIVADO</t>
  </si>
  <si>
    <t>PROYECTO DE MEJORA INTEGRAL DE CAPACIDADES Y AUMENTO DE LA PRODUCTIVIDAD PARA MICROEMPRESARIOS DEL SECTOR COMERCIO EN EL MUNICIPIO DE TOLUCA</t>
  </si>
  <si>
    <t>1ER FORO ESTATAL CONTRUYENDO AL ESTADO DE MÉXICO</t>
  </si>
  <si>
    <t>APORTACIÓN TERCEROS</t>
  </si>
  <si>
    <t>ARTICULACIÓN ESTRATÉGICA DE LA  MUJER EN EL SECTOR PRODUCTIVO, COMERCIAL Y DE SERVICIOS, CREA MUJERES EN MOVIMIENTO.</t>
  </si>
  <si>
    <t>FORO EMPRENDEDOR COMPLETAMENTE MUJER 2014</t>
  </si>
  <si>
    <t>INNOVACIÓN EN LA FORMULACIÓN DE UN MEJORADOR DE PAN EN FORMA DE TABLETA MEDIANTE EL PROCESO DE GRANULACIÓN EN SECO VÍA HÚMEDA</t>
  </si>
  <si>
    <t>TERCERAS PARTES</t>
  </si>
  <si>
    <t>MI CV VIDEO</t>
  </si>
  <si>
    <t>PRIMER ENCUENTRO "DE EMPRENDEDORA A EMPRESARIA"</t>
  </si>
  <si>
    <t>APORTACIÓN PRIVADA</t>
  </si>
  <si>
    <t>TERCER ENCUENTRO EMPRESARIAL NEZA 2014:MUJER EMPRESARIA</t>
  </si>
  <si>
    <t>PROGRAMA DE FORMACIÓN Y FORTALECIMIENTO DE CAPACIDADES EMPRESARIALES PARA MICROEMPRESAS AFILIADAS A LA CANACO CD. NEZA</t>
  </si>
  <si>
    <t>TALLER PARA EMPRESARIOS DEL SECTOR AGROINDUSTRIAL EN EL ESTADO DE MÉXICO, EN IDEAP- CULTURA FINANCIERA</t>
  </si>
  <si>
    <t>TALLER IDEAP-CULTURA FINANCIERA PARA EMPRESARIOS DE LA INDUSTRIA TEXTIL EN EL ESTADO DE MÉXICO</t>
  </si>
  <si>
    <t>IDEAP-CULTURA FINANCIERA, DIRIGIDO A EMPRESARIOS DEL SECTOR COMERCIO Y SERVICIOS DEL ESTADO DE MÉXICO</t>
  </si>
  <si>
    <t>PROGRAMA DE MEJORA TECNOLOGICA E INTEGRAL Y FORTALECIMIENTO DE HABILIDADES GERENCIALES DIGITALES MUJERES EMPRESARIAS EN EL ESTADO DE MÉXICO 2</t>
  </si>
  <si>
    <t>FORTALECIMIENTO DE LAS CAPACIDADES EMPRESARIALES Y TECNOLOGICAS DE LAS MIPYMES DE EMPAQUE ASOCIADAS AL SECTOR LOGISTICO DE ESTADO DE MÈXICO</t>
  </si>
  <si>
    <t>EMPRESAS PARTICIPANTES</t>
  </si>
  <si>
    <t>DESARROLLO DE MIPYMES Y REDES EMPRESARIALES Y DE INNOVACION, ELEVAR LA COMPETITIVIDAD DE EMPRESAS DEL SECTOR AUTOMOTRIZ DEL ESTADO DE MEXICO</t>
  </si>
  <si>
    <t>PARQUE CENTRAL PASTEJE , PARQUE AGROALIMENTARIO ESTADO DE MÈXICO</t>
  </si>
  <si>
    <t>RED MEXIQUENSE DEL EMPREDEDOR DE PUNTO PARA MOVER A MEXICO EN GRANDE ETAPA II</t>
  </si>
  <si>
    <t>TECNOPOLO, CENTRO DE INVESTIGACIÒN BIOTECNOLOGICA</t>
  </si>
  <si>
    <t>PROGRAMA REGIONAL DE IMPULSO A LA COMPETITIVIDAD SECTORIAL EN EL ESTADO DE MÈXICO</t>
  </si>
  <si>
    <t>TALLER ESPECIALIZADO PARA EMPRESARIOS DE TECNOLOGIA DE INFORMACIÒN EN EL ESTADO DE MÈXICO.</t>
  </si>
  <si>
    <t xml:space="preserve">REVISIÒN DE TRAMITES Y SERVICIOS PARA LA APERTURA DE NEGOCIOS, A TRAVÈS DE UNA AGENDA DE MEJORA REGULATORIA, Y LA MEJORA A 10 TRAMITES PARA IMPLEMENTACIÒN DE UNA VENTANILLA UNICA PARA TEXCOCO, ESTADO DE MÈXICO </t>
  </si>
  <si>
    <t>GEM/CEMER</t>
  </si>
  <si>
    <t>CAPACITAR ESTABLECER E INTEGRAR FORMALMENTE UNA OFICINA DE MEJORA REGULATORIA EN NAUCALPAN, ESTADO DE MÈXICO.</t>
  </si>
  <si>
    <t>INTEGRACIÒN DEL REGISTRO MUNICIPAL DE TRAMITES Y SERVICIOS (REMTYS) EN EL MUNICIPIO DE TOLUCA, ESTADO DE MÈXICO.</t>
  </si>
  <si>
    <t xml:space="preserve">                       Nombre                       del Programa</t>
  </si>
  <si>
    <t xml:space="preserve"> Subsidios federales para organismos descentralizados estatales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</si>
</sst>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#,##0.00"/>
    <numFmt numFmtId="166" formatCode="_-[$$-80A]* #,##0.00_-;\-[$$-80A]* #,##0.00_-;_-[$$-80A]* &quot;-&quot;??_-;_-@_-"/>
    <numFmt numFmtId="167" formatCode="_-* #,##0.0000_-;\-* #,##0.0000_-;_-* &quot;-&quot;??_-;_-@_-"/>
    <numFmt numFmtId="168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Gill Sans MT"/>
      <family val="2"/>
    </font>
    <font>
      <sz val="10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medium"/>
      <right style="medium"/>
      <top>
        <color indexed="63"/>
      </top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thin"/>
      <top/>
      <bottom>
        <color indexed="63"/>
      </bottom>
    </border>
    <border>
      <left style="thin"/>
      <right style="medium"/>
      <top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2" fontId="3" fillId="0" borderId="0">
      <alignment horizont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2" fillId="0" borderId="8" applyNumberFormat="0" applyFill="0" applyAlignment="0" applyProtection="0"/>
    <xf numFmtId="0" fontId="45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top"/>
    </xf>
    <xf numFmtId="0" fontId="45" fillId="33" borderId="14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4" fontId="47" fillId="0" borderId="16" xfId="0" applyNumberFormat="1" applyFont="1" applyBorder="1" applyAlignment="1">
      <alignment vertical="center"/>
    </xf>
    <xf numFmtId="49" fontId="47" fillId="0" borderId="16" xfId="0" applyNumberFormat="1" applyFont="1" applyBorder="1" applyAlignment="1">
      <alignment horizontal="justify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/>
    </xf>
    <xf numFmtId="4" fontId="47" fillId="0" borderId="16" xfId="0" applyNumberFormat="1" applyFont="1" applyBorder="1" applyAlignment="1">
      <alignment vertical="center" wrapText="1"/>
    </xf>
    <xf numFmtId="49" fontId="47" fillId="0" borderId="17" xfId="0" applyNumberFormat="1" applyFont="1" applyBorder="1" applyAlignment="1">
      <alignment vertical="center" wrapText="1"/>
    </xf>
    <xf numFmtId="49" fontId="47" fillId="0" borderId="17" xfId="0" applyNumberFormat="1" applyFont="1" applyBorder="1" applyAlignment="1">
      <alignment horizontal="center" vertical="center" wrapText="1"/>
    </xf>
    <xf numFmtId="165" fontId="47" fillId="0" borderId="17" xfId="0" applyNumberFormat="1" applyFont="1" applyBorder="1" applyAlignment="1">
      <alignment horizontal="right" vertical="center" wrapText="1"/>
    </xf>
    <xf numFmtId="44" fontId="47" fillId="0" borderId="17" xfId="51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49" fontId="47" fillId="0" borderId="17" xfId="0" applyNumberFormat="1" applyFont="1" applyBorder="1" applyAlignment="1">
      <alignment horizontal="center" wrapText="1"/>
    </xf>
    <xf numFmtId="4" fontId="47" fillId="0" borderId="17" xfId="0" applyNumberFormat="1" applyFont="1" applyBorder="1" applyAlignment="1">
      <alignment horizontal="center" wrapText="1"/>
    </xf>
    <xf numFmtId="0" fontId="47" fillId="0" borderId="17" xfId="0" applyFont="1" applyBorder="1" applyAlignment="1">
      <alignment horizontal="left" vertical="center" wrapText="1"/>
    </xf>
    <xf numFmtId="49" fontId="47" fillId="0" borderId="16" xfId="0" applyNumberFormat="1" applyFont="1" applyBorder="1" applyAlignment="1">
      <alignment horizontal="left" vertical="center" wrapText="1"/>
    </xf>
    <xf numFmtId="44" fontId="47" fillId="0" borderId="17" xfId="51" applyFont="1" applyBorder="1" applyAlignment="1">
      <alignment horizontal="right" vertical="center" wrapText="1"/>
    </xf>
    <xf numFmtId="4" fontId="5" fillId="0" borderId="17" xfId="0" applyNumberFormat="1" applyFont="1" applyBorder="1" applyAlignment="1">
      <alignment horizontal="right" vertical="center" wrapText="1"/>
    </xf>
    <xf numFmtId="4" fontId="47" fillId="0" borderId="16" xfId="0" applyNumberFormat="1" applyFont="1" applyBorder="1" applyAlignment="1">
      <alignment horizontal="right" vertical="center" wrapText="1"/>
    </xf>
    <xf numFmtId="43" fontId="47" fillId="0" borderId="17" xfId="0" applyNumberFormat="1" applyFont="1" applyBorder="1" applyAlignment="1">
      <alignment horizontal="center" vertical="center" wrapText="1"/>
    </xf>
    <xf numFmtId="49" fontId="47" fillId="0" borderId="18" xfId="0" applyNumberFormat="1" applyFont="1" applyBorder="1" applyAlignment="1">
      <alignment horizontal="center" vertical="center" wrapText="1"/>
    </xf>
    <xf numFmtId="43" fontId="5" fillId="0" borderId="17" xfId="0" applyNumberFormat="1" applyFont="1" applyFill="1" applyBorder="1" applyAlignment="1">
      <alignment horizontal="center" vertical="center" wrapText="1"/>
    </xf>
    <xf numFmtId="44" fontId="5" fillId="33" borderId="17" xfId="60" applyNumberFormat="1" applyFont="1" applyFill="1" applyBorder="1" applyAlignment="1">
      <alignment horizontal="right" vertical="center" wrapText="1"/>
      <protection/>
    </xf>
    <xf numFmtId="0" fontId="47" fillId="0" borderId="17" xfId="0" applyFont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right" vertical="center"/>
    </xf>
    <xf numFmtId="43" fontId="47" fillId="0" borderId="17" xfId="0" applyNumberFormat="1" applyFont="1" applyBorder="1" applyAlignment="1">
      <alignment horizontal="center" vertical="center"/>
    </xf>
    <xf numFmtId="43" fontId="47" fillId="33" borderId="17" xfId="0" applyNumberFormat="1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43" fontId="47" fillId="33" borderId="17" xfId="0" applyNumberFormat="1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8" fontId="5" fillId="33" borderId="17" xfId="60" applyNumberFormat="1" applyFont="1" applyFill="1" applyBorder="1" applyAlignment="1">
      <alignment horizontal="right" vertical="center" wrapText="1"/>
      <protection/>
    </xf>
    <xf numFmtId="49" fontId="47" fillId="0" borderId="17" xfId="0" applyNumberFormat="1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/>
    </xf>
    <xf numFmtId="49" fontId="47" fillId="0" borderId="16" xfId="0" applyNumberFormat="1" applyFont="1" applyBorder="1" applyAlignment="1">
      <alignment horizontal="left" vertical="center"/>
    </xf>
    <xf numFmtId="0" fontId="47" fillId="0" borderId="17" xfId="0" applyFont="1" applyFill="1" applyBorder="1" applyAlignment="1">
      <alignment horizontal="left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33" borderId="17" xfId="0" applyFont="1" applyFill="1" applyBorder="1" applyAlignment="1">
      <alignment horizontal="left" vertical="center" wrapText="1"/>
    </xf>
    <xf numFmtId="49" fontId="47" fillId="0" borderId="16" xfId="0" applyNumberFormat="1" applyFont="1" applyFill="1" applyBorder="1" applyAlignment="1">
      <alignment horizontal="center" vertical="center"/>
    </xf>
    <xf numFmtId="4" fontId="47" fillId="0" borderId="17" xfId="0" applyNumberFormat="1" applyFont="1" applyBorder="1" applyAlignment="1">
      <alignment horizontal="right" vertical="center"/>
    </xf>
    <xf numFmtId="43" fontId="47" fillId="0" borderId="17" xfId="0" applyNumberFormat="1" applyFont="1" applyBorder="1" applyAlignment="1">
      <alignment horizontal="right" vertical="center" wrapText="1"/>
    </xf>
    <xf numFmtId="4" fontId="47" fillId="0" borderId="16" xfId="0" applyNumberFormat="1" applyFont="1" applyBorder="1" applyAlignment="1">
      <alignment horizontal="right" vertical="center"/>
    </xf>
    <xf numFmtId="43" fontId="47" fillId="0" borderId="16" xfId="0" applyNumberFormat="1" applyFont="1" applyBorder="1" applyAlignment="1">
      <alignment horizontal="right" vertical="center"/>
    </xf>
    <xf numFmtId="4" fontId="47" fillId="0" borderId="18" xfId="0" applyNumberFormat="1" applyFont="1" applyBorder="1" applyAlignment="1">
      <alignment horizontal="right" vertical="center" wrapText="1"/>
    </xf>
    <xf numFmtId="4" fontId="47" fillId="0" borderId="16" xfId="0" applyNumberFormat="1" applyFont="1" applyFill="1" applyBorder="1" applyAlignment="1">
      <alignment horizontal="right" vertical="center"/>
    </xf>
    <xf numFmtId="4" fontId="47" fillId="0" borderId="18" xfId="0" applyNumberFormat="1" applyFont="1" applyBorder="1" applyAlignment="1">
      <alignment horizontal="right" vertical="center"/>
    </xf>
    <xf numFmtId="49" fontId="47" fillId="0" borderId="17" xfId="0" applyNumberFormat="1" applyFont="1" applyBorder="1" applyAlignment="1">
      <alignment horizontal="center" vertical="center"/>
    </xf>
    <xf numFmtId="49" fontId="47" fillId="0" borderId="18" xfId="0" applyNumberFormat="1" applyFont="1" applyBorder="1" applyAlignment="1">
      <alignment horizontal="center" vertical="center"/>
    </xf>
    <xf numFmtId="44" fontId="5" fillId="0" borderId="17" xfId="0" applyNumberFormat="1" applyFont="1" applyFill="1" applyBorder="1" applyAlignment="1">
      <alignment horizontal="right" vertical="center"/>
    </xf>
    <xf numFmtId="44" fontId="5" fillId="33" borderId="17" xfId="0" applyNumberFormat="1" applyFont="1" applyFill="1" applyBorder="1" applyAlignment="1">
      <alignment horizontal="right" vertical="center"/>
    </xf>
    <xf numFmtId="8" fontId="5" fillId="0" borderId="17" xfId="0" applyNumberFormat="1" applyFont="1" applyFill="1" applyBorder="1" applyAlignment="1">
      <alignment horizontal="right" vertical="center"/>
    </xf>
    <xf numFmtId="49" fontId="47" fillId="33" borderId="17" xfId="0" applyNumberFormat="1" applyFont="1" applyFill="1" applyBorder="1" applyAlignment="1">
      <alignment horizontal="left" vertical="center" wrapText="1"/>
    </xf>
    <xf numFmtId="0" fontId="45" fillId="33" borderId="20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/>
    </xf>
    <xf numFmtId="0" fontId="45" fillId="33" borderId="23" xfId="0" applyFont="1" applyFill="1" applyBorder="1" applyAlignment="1">
      <alignment horizontal="center"/>
    </xf>
    <xf numFmtId="0" fontId="45" fillId="33" borderId="24" xfId="0" applyFont="1" applyFill="1" applyBorder="1" applyAlignment="1">
      <alignment horizontal="center"/>
    </xf>
    <xf numFmtId="0" fontId="45" fillId="33" borderId="25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33" borderId="26" xfId="0" applyFont="1" applyFill="1" applyBorder="1" applyAlignment="1">
      <alignment horizontal="center"/>
    </xf>
    <xf numFmtId="0" fontId="45" fillId="33" borderId="27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Moneda 3" xfId="54"/>
    <cellStyle name="Neutral" xfId="55"/>
    <cellStyle name="Normal 2" xfId="56"/>
    <cellStyle name="Normal 2 2" xfId="57"/>
    <cellStyle name="Normal 2 2 10" xfId="58"/>
    <cellStyle name="Normal 2 3" xfId="59"/>
    <cellStyle name="Normal 2 4" xfId="60"/>
    <cellStyle name="Normal 5" xfId="61"/>
    <cellStyle name="Normal 6" xfId="62"/>
    <cellStyle name="Normal 6 2" xfId="63"/>
    <cellStyle name="Normal 7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7"/>
  <sheetViews>
    <sheetView tabSelected="1" zoomScalePageLayoutView="0" workbookViewId="0" topLeftCell="A2">
      <selection activeCell="A3" sqref="A3"/>
    </sheetView>
  </sheetViews>
  <sheetFormatPr defaultColWidth="11.421875" defaultRowHeight="15"/>
  <cols>
    <col min="1" max="1" width="10.00390625" style="0" customWidth="1"/>
    <col min="2" max="2" width="27.7109375" style="0" customWidth="1"/>
    <col min="3" max="10" width="17.7109375" style="0" customWidth="1"/>
    <col min="11" max="11" width="22.7109375" style="0" customWidth="1"/>
  </cols>
  <sheetData>
    <row r="1" ht="15.75" thickBot="1"/>
    <row r="2" spans="2:11" ht="15">
      <c r="B2" s="66" t="s">
        <v>19</v>
      </c>
      <c r="C2" s="67"/>
      <c r="D2" s="67"/>
      <c r="E2" s="67"/>
      <c r="F2" s="67"/>
      <c r="G2" s="67"/>
      <c r="H2" s="67"/>
      <c r="I2" s="67"/>
      <c r="J2" s="67"/>
      <c r="K2" s="68"/>
    </row>
    <row r="3" spans="2:11" ht="15">
      <c r="B3" s="69" t="s">
        <v>20</v>
      </c>
      <c r="C3" s="70"/>
      <c r="D3" s="70"/>
      <c r="E3" s="70"/>
      <c r="F3" s="70"/>
      <c r="G3" s="70"/>
      <c r="H3" s="70"/>
      <c r="I3" s="70"/>
      <c r="J3" s="70"/>
      <c r="K3" s="71"/>
    </row>
    <row r="4" spans="2:11" ht="15.75" thickBot="1">
      <c r="B4" s="69" t="s">
        <v>24</v>
      </c>
      <c r="C4" s="72"/>
      <c r="D4" s="72"/>
      <c r="E4" s="72"/>
      <c r="F4" s="72"/>
      <c r="G4" s="72"/>
      <c r="H4" s="72"/>
      <c r="I4" s="72"/>
      <c r="J4" s="72"/>
      <c r="K4" s="71"/>
    </row>
    <row r="5" spans="2:11" ht="15.75" thickBot="1">
      <c r="B5" s="64" t="s">
        <v>112</v>
      </c>
      <c r="C5" s="73" t="s">
        <v>1</v>
      </c>
      <c r="D5" s="74"/>
      <c r="E5" s="62" t="s">
        <v>0</v>
      </c>
      <c r="F5" s="74"/>
      <c r="G5" s="62" t="s">
        <v>2</v>
      </c>
      <c r="H5" s="74"/>
      <c r="I5" s="62" t="s">
        <v>3</v>
      </c>
      <c r="J5" s="63"/>
      <c r="K5" s="3" t="s">
        <v>21</v>
      </c>
    </row>
    <row r="6" spans="2:11" ht="25.5">
      <c r="B6" s="65"/>
      <c r="C6" s="5" t="s">
        <v>4</v>
      </c>
      <c r="D6" s="5" t="s">
        <v>22</v>
      </c>
      <c r="E6" s="5" t="s">
        <v>4</v>
      </c>
      <c r="F6" s="5" t="s">
        <v>22</v>
      </c>
      <c r="G6" s="5" t="s">
        <v>4</v>
      </c>
      <c r="H6" s="5" t="s">
        <v>22</v>
      </c>
      <c r="I6" s="5" t="s">
        <v>4</v>
      </c>
      <c r="J6" s="4" t="s">
        <v>22</v>
      </c>
      <c r="K6" s="6" t="s">
        <v>23</v>
      </c>
    </row>
    <row r="7" spans="2:11" ht="15.75" thickBot="1">
      <c r="B7" s="7" t="s">
        <v>6</v>
      </c>
      <c r="C7" s="7" t="s">
        <v>7</v>
      </c>
      <c r="D7" s="7" t="s">
        <v>8</v>
      </c>
      <c r="E7" s="8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2" t="s">
        <v>14</v>
      </c>
      <c r="K7" s="9" t="s">
        <v>5</v>
      </c>
    </row>
    <row r="8" spans="2:11" ht="89.25">
      <c r="B8" s="10" t="s">
        <v>15</v>
      </c>
      <c r="C8" s="11" t="s">
        <v>16</v>
      </c>
      <c r="D8" s="12">
        <v>947677734.4</v>
      </c>
      <c r="E8" s="11" t="s">
        <v>17</v>
      </c>
      <c r="F8" s="12">
        <v>698236192.81</v>
      </c>
      <c r="G8" s="10"/>
      <c r="H8" s="12">
        <v>0</v>
      </c>
      <c r="I8" s="10" t="s">
        <v>18</v>
      </c>
      <c r="J8" s="12">
        <v>35322380.19</v>
      </c>
      <c r="K8" s="12">
        <f>SUM(D8+F8+H8+J8)</f>
        <v>1681236307.4</v>
      </c>
    </row>
    <row r="9" spans="2:11" ht="38.25">
      <c r="B9" s="13" t="s">
        <v>25</v>
      </c>
      <c r="C9" s="14" t="s">
        <v>26</v>
      </c>
      <c r="D9" s="16">
        <v>30289497</v>
      </c>
      <c r="E9" s="14" t="s">
        <v>27</v>
      </c>
      <c r="F9" s="16">
        <v>47327018.14</v>
      </c>
      <c r="G9" s="15"/>
      <c r="H9" s="16">
        <v>0</v>
      </c>
      <c r="I9" s="15"/>
      <c r="J9" s="16">
        <v>0</v>
      </c>
      <c r="K9" s="16">
        <f>D9+F9+H9+J9</f>
        <v>77616515.14</v>
      </c>
    </row>
    <row r="10" spans="2:11" ht="102">
      <c r="B10" s="17" t="s">
        <v>28</v>
      </c>
      <c r="C10" s="18" t="s">
        <v>29</v>
      </c>
      <c r="D10" s="19">
        <v>3000000</v>
      </c>
      <c r="E10" s="18" t="s">
        <v>30</v>
      </c>
      <c r="F10" s="19">
        <v>1285714.29</v>
      </c>
      <c r="G10" s="17"/>
      <c r="H10" s="17"/>
      <c r="I10" s="17"/>
      <c r="J10" s="17"/>
      <c r="K10" s="19">
        <v>4285714.29</v>
      </c>
    </row>
    <row r="11" spans="2:11" ht="38.25">
      <c r="B11" s="24" t="s">
        <v>31</v>
      </c>
      <c r="C11" s="20" t="s">
        <v>32</v>
      </c>
      <c r="D11" s="26">
        <v>176236992.2</v>
      </c>
      <c r="E11" s="21" t="s">
        <v>33</v>
      </c>
      <c r="F11" s="26">
        <v>50168361.8</v>
      </c>
      <c r="G11" s="20"/>
      <c r="H11" s="20"/>
      <c r="I11" s="20"/>
      <c r="J11" s="20"/>
      <c r="K11" s="26">
        <f>+D11+F11</f>
        <v>226405354</v>
      </c>
    </row>
    <row r="12" spans="2:11" ht="51">
      <c r="B12" s="25" t="s">
        <v>34</v>
      </c>
      <c r="C12" s="14" t="s">
        <v>35</v>
      </c>
      <c r="D12" s="27">
        <f>92430339.64+14924100</f>
        <v>107354439.64</v>
      </c>
      <c r="E12" s="14" t="s">
        <v>27</v>
      </c>
      <c r="F12" s="27">
        <v>462486.2</v>
      </c>
      <c r="G12" s="22"/>
      <c r="H12" s="23"/>
      <c r="I12" s="22"/>
      <c r="J12" s="23"/>
      <c r="K12" s="28">
        <f>D12+F12+H12+J12</f>
        <v>107816925.84</v>
      </c>
    </row>
    <row r="13" spans="2:11" ht="15">
      <c r="B13" s="41" t="s">
        <v>36</v>
      </c>
      <c r="C13" s="15" t="s">
        <v>37</v>
      </c>
      <c r="D13" s="49">
        <v>2289600</v>
      </c>
      <c r="E13" s="48" t="s">
        <v>38</v>
      </c>
      <c r="F13" s="54">
        <v>220000</v>
      </c>
      <c r="G13" s="48"/>
      <c r="H13" s="54"/>
      <c r="I13" s="48"/>
      <c r="J13" s="54"/>
      <c r="K13" s="54">
        <f>D13+F13+H13+J13</f>
        <v>2509600</v>
      </c>
    </row>
    <row r="14" spans="2:11" ht="15">
      <c r="B14" s="42" t="s">
        <v>39</v>
      </c>
      <c r="C14" s="33" t="s">
        <v>40</v>
      </c>
      <c r="D14" s="50">
        <v>151312701.51</v>
      </c>
      <c r="E14" s="29" t="s">
        <v>41</v>
      </c>
      <c r="F14" s="50">
        <v>160417750.91</v>
      </c>
      <c r="G14" s="29"/>
      <c r="H14" s="50"/>
      <c r="I14" s="29"/>
      <c r="J14" s="50"/>
      <c r="K14" s="50">
        <f>+D14+F14+H14+J14</f>
        <v>311730452.41999996</v>
      </c>
    </row>
    <row r="15" spans="2:11" ht="15">
      <c r="B15" s="42" t="s">
        <v>42</v>
      </c>
      <c r="C15" s="33" t="s">
        <v>40</v>
      </c>
      <c r="D15" s="50">
        <v>39949727.88</v>
      </c>
      <c r="E15" s="29" t="s">
        <v>41</v>
      </c>
      <c r="F15" s="50">
        <v>20759775.3</v>
      </c>
      <c r="G15" s="29"/>
      <c r="H15" s="50"/>
      <c r="I15" s="29"/>
      <c r="J15" s="50"/>
      <c r="K15" s="50">
        <f>+D15+F15+H15+J15</f>
        <v>60709503.18000001</v>
      </c>
    </row>
    <row r="16" spans="2:11" ht="15">
      <c r="B16" s="42" t="s">
        <v>43</v>
      </c>
      <c r="C16" s="33" t="s">
        <v>40</v>
      </c>
      <c r="D16" s="50">
        <v>88521411.33</v>
      </c>
      <c r="E16" s="29" t="s">
        <v>41</v>
      </c>
      <c r="F16" s="50">
        <v>103486676.14</v>
      </c>
      <c r="G16" s="29"/>
      <c r="H16" s="50"/>
      <c r="I16" s="29"/>
      <c r="J16" s="50"/>
      <c r="K16" s="50">
        <f>+D16+F16+H16+J16</f>
        <v>192008087.47</v>
      </c>
    </row>
    <row r="17" spans="2:11" ht="15">
      <c r="B17" s="42" t="s">
        <v>44</v>
      </c>
      <c r="C17" s="33" t="s">
        <v>40</v>
      </c>
      <c r="D17" s="50">
        <v>724459</v>
      </c>
      <c r="E17" s="29" t="s">
        <v>41</v>
      </c>
      <c r="F17" s="50">
        <v>724459</v>
      </c>
      <c r="G17" s="29"/>
      <c r="H17" s="50"/>
      <c r="I17" s="29"/>
      <c r="J17" s="50"/>
      <c r="K17" s="50">
        <f>+D17+F17+H17+J17</f>
        <v>1448918</v>
      </c>
    </row>
    <row r="18" spans="2:11" ht="15">
      <c r="B18" s="42" t="s">
        <v>45</v>
      </c>
      <c r="C18" s="33" t="s">
        <v>40</v>
      </c>
      <c r="D18" s="50">
        <v>3101830</v>
      </c>
      <c r="E18" s="29" t="s">
        <v>41</v>
      </c>
      <c r="F18" s="50">
        <v>4367592.27</v>
      </c>
      <c r="G18" s="29"/>
      <c r="H18" s="50"/>
      <c r="I18" s="29"/>
      <c r="J18" s="50"/>
      <c r="K18" s="50">
        <f>+D18+F18+H18+J18</f>
        <v>7469422.27</v>
      </c>
    </row>
    <row r="19" spans="2:11" ht="38.25">
      <c r="B19" s="43" t="s">
        <v>46</v>
      </c>
      <c r="C19" s="14" t="s">
        <v>47</v>
      </c>
      <c r="D19" s="51">
        <v>72483997.45</v>
      </c>
      <c r="E19" s="14" t="s">
        <v>48</v>
      </c>
      <c r="F19" s="51">
        <v>41860749</v>
      </c>
      <c r="G19" s="15"/>
      <c r="H19" s="51"/>
      <c r="I19" s="15"/>
      <c r="J19" s="51"/>
      <c r="K19" s="51">
        <f>D19+F19+H19+J19</f>
        <v>114344746.45</v>
      </c>
    </row>
    <row r="20" spans="2:11" ht="38.25">
      <c r="B20" s="61" t="s">
        <v>113</v>
      </c>
      <c r="C20" s="14" t="s">
        <v>49</v>
      </c>
      <c r="D20" s="51">
        <v>47920375.04</v>
      </c>
      <c r="E20" s="14" t="s">
        <v>48</v>
      </c>
      <c r="F20" s="51">
        <v>31255356.88</v>
      </c>
      <c r="G20" s="56"/>
      <c r="H20" s="49"/>
      <c r="I20" s="56"/>
      <c r="J20" s="49"/>
      <c r="K20" s="51">
        <f>D20+F20+H20+J20</f>
        <v>79175731.92</v>
      </c>
    </row>
    <row r="21" spans="2:11" ht="51">
      <c r="B21" s="44" t="s">
        <v>50</v>
      </c>
      <c r="C21" s="14" t="s">
        <v>51</v>
      </c>
      <c r="D21" s="52">
        <v>59790955</v>
      </c>
      <c r="E21" s="14" t="s">
        <v>52</v>
      </c>
      <c r="F21" s="52">
        <v>40356411</v>
      </c>
      <c r="G21" s="56"/>
      <c r="H21" s="49"/>
      <c r="I21" s="56"/>
      <c r="J21" s="49"/>
      <c r="K21" s="51">
        <f>D21+F21+H21+J21</f>
        <v>100147366</v>
      </c>
    </row>
    <row r="22" spans="2:11" ht="76.5">
      <c r="B22" s="45" t="s">
        <v>53</v>
      </c>
      <c r="C22" s="14" t="s">
        <v>51</v>
      </c>
      <c r="D22" s="52">
        <v>58500000</v>
      </c>
      <c r="E22" s="14" t="s">
        <v>52</v>
      </c>
      <c r="F22" s="52">
        <v>20000000</v>
      </c>
      <c r="G22" s="56"/>
      <c r="H22" s="49"/>
      <c r="I22" s="56"/>
      <c r="J22" s="49"/>
      <c r="K22" s="51">
        <f>D22+F22+H22+J22</f>
        <v>78500000</v>
      </c>
    </row>
    <row r="23" spans="2:11" ht="76.5">
      <c r="B23" s="46" t="s">
        <v>54</v>
      </c>
      <c r="C23" s="30" t="s">
        <v>55</v>
      </c>
      <c r="D23" s="53">
        <v>86106994.87</v>
      </c>
      <c r="E23" s="30" t="s">
        <v>56</v>
      </c>
      <c r="F23" s="55">
        <v>0</v>
      </c>
      <c r="G23" s="30" t="s">
        <v>57</v>
      </c>
      <c r="H23" s="55">
        <v>3125625</v>
      </c>
      <c r="I23" s="57"/>
      <c r="J23" s="55"/>
      <c r="K23" s="55">
        <f>D23+F23+H23+J23</f>
        <v>89232619.87</v>
      </c>
    </row>
    <row r="24" spans="2:11" ht="38.25">
      <c r="B24" s="47" t="s">
        <v>58</v>
      </c>
      <c r="C24" s="31" t="s">
        <v>59</v>
      </c>
      <c r="D24" s="32">
        <v>495000</v>
      </c>
      <c r="E24" s="31" t="s">
        <v>60</v>
      </c>
      <c r="F24" s="32">
        <v>306000</v>
      </c>
      <c r="G24" s="33" t="s">
        <v>61</v>
      </c>
      <c r="H24" s="32" t="s">
        <v>62</v>
      </c>
      <c r="I24" s="33"/>
      <c r="J24" s="32"/>
      <c r="K24" s="34" t="s">
        <v>63</v>
      </c>
    </row>
    <row r="25" spans="2:11" ht="63.75">
      <c r="B25" s="24" t="s">
        <v>64</v>
      </c>
      <c r="C25" s="31" t="s">
        <v>59</v>
      </c>
      <c r="D25" s="32">
        <v>1500000</v>
      </c>
      <c r="E25" s="31" t="s">
        <v>60</v>
      </c>
      <c r="F25" s="32">
        <v>1500000</v>
      </c>
      <c r="G25" s="29" t="s">
        <v>65</v>
      </c>
      <c r="H25" s="32">
        <v>100000</v>
      </c>
      <c r="I25" s="29" t="s">
        <v>66</v>
      </c>
      <c r="J25" s="32">
        <v>500000</v>
      </c>
      <c r="K25" s="58">
        <f>SUM(D25+F25+H25+J25)</f>
        <v>3600000</v>
      </c>
    </row>
    <row r="26" spans="2:11" ht="63.75">
      <c r="B26" s="24" t="s">
        <v>67</v>
      </c>
      <c r="C26" s="31" t="s">
        <v>59</v>
      </c>
      <c r="D26" s="32">
        <v>1000000</v>
      </c>
      <c r="E26" s="31" t="s">
        <v>60</v>
      </c>
      <c r="F26" s="32">
        <v>1200000</v>
      </c>
      <c r="G26" s="29" t="s">
        <v>68</v>
      </c>
      <c r="H26" s="32">
        <v>100000</v>
      </c>
      <c r="I26" s="33"/>
      <c r="J26" s="32"/>
      <c r="K26" s="58">
        <f>SUM(D26+F26+H26+J26)</f>
        <v>2300000</v>
      </c>
    </row>
    <row r="27" spans="2:11" ht="127.5">
      <c r="B27" s="24" t="s">
        <v>69</v>
      </c>
      <c r="C27" s="31" t="s">
        <v>59</v>
      </c>
      <c r="D27" s="32">
        <v>2714400</v>
      </c>
      <c r="E27" s="31" t="s">
        <v>60</v>
      </c>
      <c r="F27" s="32">
        <v>180960</v>
      </c>
      <c r="G27" s="35" t="s">
        <v>61</v>
      </c>
      <c r="H27" s="32">
        <v>723840</v>
      </c>
      <c r="I27" s="33"/>
      <c r="J27" s="32"/>
      <c r="K27" s="58">
        <f>SUM(D27+F27+H27)</f>
        <v>3619200</v>
      </c>
    </row>
    <row r="28" spans="2:11" ht="25.5">
      <c r="B28" s="24" t="s">
        <v>70</v>
      </c>
      <c r="C28" s="31" t="s">
        <v>71</v>
      </c>
      <c r="D28" s="32">
        <v>296000</v>
      </c>
      <c r="E28" s="31" t="s">
        <v>60</v>
      </c>
      <c r="F28" s="32">
        <v>51800</v>
      </c>
      <c r="G28" s="36"/>
      <c r="H28" s="32"/>
      <c r="I28" s="29" t="s">
        <v>66</v>
      </c>
      <c r="J28" s="32">
        <v>22200</v>
      </c>
      <c r="K28" s="58">
        <f>SUM(D28+F28+H28+J28)</f>
        <v>370000</v>
      </c>
    </row>
    <row r="29" spans="2:11" ht="25.5">
      <c r="B29" s="24" t="s">
        <v>72</v>
      </c>
      <c r="C29" s="31" t="s">
        <v>71</v>
      </c>
      <c r="D29" s="32">
        <v>740000</v>
      </c>
      <c r="E29" s="31" t="s">
        <v>60</v>
      </c>
      <c r="F29" s="32">
        <v>129500</v>
      </c>
      <c r="G29" s="36"/>
      <c r="H29" s="32"/>
      <c r="I29" s="29" t="s">
        <v>66</v>
      </c>
      <c r="J29" s="32">
        <v>55500</v>
      </c>
      <c r="K29" s="58">
        <f>SUM(D29+F29+H29+J29)</f>
        <v>925000</v>
      </c>
    </row>
    <row r="30" spans="2:11" ht="38.25">
      <c r="B30" s="24" t="s">
        <v>73</v>
      </c>
      <c r="C30" s="31" t="s">
        <v>71</v>
      </c>
      <c r="D30" s="32">
        <v>651200</v>
      </c>
      <c r="E30" s="31" t="s">
        <v>60</v>
      </c>
      <c r="F30" s="32">
        <v>113960</v>
      </c>
      <c r="G30" s="36"/>
      <c r="H30" s="32"/>
      <c r="I30" s="29" t="s">
        <v>66</v>
      </c>
      <c r="J30" s="32">
        <v>48840</v>
      </c>
      <c r="K30" s="58">
        <f>SUM(D30+F30+H30+J30)</f>
        <v>814000</v>
      </c>
    </row>
    <row r="31" spans="2:11" ht="38.25">
      <c r="B31" s="24" t="s">
        <v>74</v>
      </c>
      <c r="C31" s="31" t="s">
        <v>71</v>
      </c>
      <c r="D31" s="32">
        <v>2960000</v>
      </c>
      <c r="E31" s="31" t="s">
        <v>60</v>
      </c>
      <c r="F31" s="32">
        <v>518000</v>
      </c>
      <c r="G31" s="36"/>
      <c r="H31" s="32"/>
      <c r="I31" s="29" t="s">
        <v>66</v>
      </c>
      <c r="J31" s="32">
        <v>222000</v>
      </c>
      <c r="K31" s="58">
        <f>SUM(D31+F31+H31+J31)</f>
        <v>3700000</v>
      </c>
    </row>
    <row r="32" spans="2:11" ht="38.25">
      <c r="B32" s="24" t="s">
        <v>75</v>
      </c>
      <c r="C32" s="31" t="s">
        <v>59</v>
      </c>
      <c r="D32" s="32">
        <v>592000</v>
      </c>
      <c r="E32" s="31" t="s">
        <v>60</v>
      </c>
      <c r="F32" s="32">
        <v>109600</v>
      </c>
      <c r="G32" s="36"/>
      <c r="H32" s="32"/>
      <c r="I32" s="29" t="s">
        <v>66</v>
      </c>
      <c r="J32" s="32">
        <v>38400</v>
      </c>
      <c r="K32" s="58">
        <f>SUM(D32+F32+J32)</f>
        <v>740000</v>
      </c>
    </row>
    <row r="33" spans="2:11" ht="127.5">
      <c r="B33" s="24" t="s">
        <v>76</v>
      </c>
      <c r="C33" s="31" t="s">
        <v>59</v>
      </c>
      <c r="D33" s="32">
        <v>1159999</v>
      </c>
      <c r="E33" s="31" t="s">
        <v>60</v>
      </c>
      <c r="F33" s="32">
        <v>1159999.75</v>
      </c>
      <c r="G33" s="36"/>
      <c r="H33" s="32"/>
      <c r="I33" s="37"/>
      <c r="J33" s="32"/>
      <c r="K33" s="58">
        <f>SUM(D33+F33)</f>
        <v>2319998.75</v>
      </c>
    </row>
    <row r="34" spans="2:11" ht="153">
      <c r="B34" s="24" t="s">
        <v>77</v>
      </c>
      <c r="C34" s="31" t="s">
        <v>78</v>
      </c>
      <c r="D34" s="32">
        <v>3815997</v>
      </c>
      <c r="E34" s="31" t="s">
        <v>60</v>
      </c>
      <c r="F34" s="32">
        <v>2543999.57</v>
      </c>
      <c r="G34" s="36"/>
      <c r="H34" s="32"/>
      <c r="I34" s="37"/>
      <c r="J34" s="32"/>
      <c r="K34" s="58">
        <f>SUM(D34+F34)</f>
        <v>6359996.57</v>
      </c>
    </row>
    <row r="35" spans="2:11" ht="38.25">
      <c r="B35" s="24" t="s">
        <v>79</v>
      </c>
      <c r="C35" s="31" t="s">
        <v>71</v>
      </c>
      <c r="D35" s="32">
        <v>2333333.34</v>
      </c>
      <c r="E35" s="31" t="s">
        <v>60</v>
      </c>
      <c r="F35" s="32">
        <v>1000000</v>
      </c>
      <c r="G35" s="36"/>
      <c r="H35" s="32"/>
      <c r="I35" s="37"/>
      <c r="J35" s="32"/>
      <c r="K35" s="58">
        <f>SUM(D35+F35)</f>
        <v>3333333.34</v>
      </c>
    </row>
    <row r="36" spans="2:11" ht="51">
      <c r="B36" s="24" t="s">
        <v>80</v>
      </c>
      <c r="C36" s="31" t="s">
        <v>59</v>
      </c>
      <c r="D36" s="32">
        <v>1000000</v>
      </c>
      <c r="E36" s="31" t="s">
        <v>60</v>
      </c>
      <c r="F36" s="32">
        <v>1200000</v>
      </c>
      <c r="G36" s="38" t="s">
        <v>81</v>
      </c>
      <c r="H36" s="32">
        <v>100000</v>
      </c>
      <c r="I36" s="37"/>
      <c r="J36" s="32"/>
      <c r="K36" s="58">
        <f>SUM(D36+F36+H36)</f>
        <v>2300000</v>
      </c>
    </row>
    <row r="37" spans="2:11" ht="114.75">
      <c r="B37" s="24" t="s">
        <v>82</v>
      </c>
      <c r="C37" s="31" t="s">
        <v>71</v>
      </c>
      <c r="D37" s="32">
        <v>2654598.6</v>
      </c>
      <c r="E37" s="31" t="s">
        <v>60</v>
      </c>
      <c r="F37" s="32">
        <v>1115700.9</v>
      </c>
      <c r="G37" s="36"/>
      <c r="H37" s="32"/>
      <c r="I37" s="39" t="s">
        <v>83</v>
      </c>
      <c r="J37" s="32">
        <v>76944.9</v>
      </c>
      <c r="K37" s="58">
        <f>SUM(D37+F37+J37)</f>
        <v>3847244.4</v>
      </c>
    </row>
    <row r="38" spans="2:11" ht="102">
      <c r="B38" s="24" t="s">
        <v>84</v>
      </c>
      <c r="C38" s="31" t="s">
        <v>71</v>
      </c>
      <c r="D38" s="32">
        <v>2572285.5</v>
      </c>
      <c r="E38" s="31" t="s">
        <v>60</v>
      </c>
      <c r="F38" s="32">
        <v>1081105.5</v>
      </c>
      <c r="G38" s="36"/>
      <c r="H38" s="32"/>
      <c r="I38" s="39" t="s">
        <v>83</v>
      </c>
      <c r="J38" s="32">
        <v>74559</v>
      </c>
      <c r="K38" s="58">
        <f>SUM(D38+F38+J38)</f>
        <v>3727950</v>
      </c>
    </row>
    <row r="39" spans="2:11" ht="38.25">
      <c r="B39" s="24" t="s">
        <v>85</v>
      </c>
      <c r="C39" s="31" t="s">
        <v>59</v>
      </c>
      <c r="D39" s="32">
        <v>660000</v>
      </c>
      <c r="E39" s="31" t="s">
        <v>60</v>
      </c>
      <c r="F39" s="32">
        <v>220000</v>
      </c>
      <c r="G39" s="38"/>
      <c r="H39" s="32"/>
      <c r="I39" s="38" t="s">
        <v>86</v>
      </c>
      <c r="J39" s="32">
        <v>220000</v>
      </c>
      <c r="K39" s="58">
        <f>SUM(D39+F39+H39+J39)</f>
        <v>1100000</v>
      </c>
    </row>
    <row r="40" spans="2:11" ht="89.25">
      <c r="B40" s="24" t="s">
        <v>87</v>
      </c>
      <c r="C40" s="31" t="s">
        <v>71</v>
      </c>
      <c r="D40" s="32">
        <v>9620112</v>
      </c>
      <c r="E40" s="31" t="s">
        <v>60</v>
      </c>
      <c r="F40" s="32">
        <v>1389572</v>
      </c>
      <c r="G40" s="35"/>
      <c r="H40" s="32"/>
      <c r="I40" s="35"/>
      <c r="J40" s="32"/>
      <c r="K40" s="58">
        <f>SUM(D40+F40)</f>
        <v>11009684</v>
      </c>
    </row>
    <row r="41" spans="2:11" ht="38.25">
      <c r="B41" s="24" t="s">
        <v>88</v>
      </c>
      <c r="C41" s="31" t="s">
        <v>59</v>
      </c>
      <c r="D41" s="32">
        <v>1000000</v>
      </c>
      <c r="E41" s="31" t="s">
        <v>60</v>
      </c>
      <c r="F41" s="32">
        <v>600000</v>
      </c>
      <c r="G41" s="29"/>
      <c r="H41" s="32"/>
      <c r="I41" s="29" t="s">
        <v>86</v>
      </c>
      <c r="J41" s="32">
        <v>100000</v>
      </c>
      <c r="K41" s="58">
        <f>SUM(D41+F41+H41+J41)</f>
        <v>1700000</v>
      </c>
    </row>
    <row r="42" spans="2:11" ht="89.25">
      <c r="B42" s="24" t="s">
        <v>89</v>
      </c>
      <c r="C42" s="31" t="s">
        <v>59</v>
      </c>
      <c r="D42" s="32">
        <v>1066017.96</v>
      </c>
      <c r="E42" s="31" t="s">
        <v>60</v>
      </c>
      <c r="F42" s="32">
        <v>90000</v>
      </c>
      <c r="G42" s="35"/>
      <c r="H42" s="32"/>
      <c r="I42" s="21" t="s">
        <v>90</v>
      </c>
      <c r="J42" s="32">
        <v>645678.64</v>
      </c>
      <c r="K42" s="58">
        <f>SUM(D42+F42+J42)</f>
        <v>1801696.6</v>
      </c>
    </row>
    <row r="43" spans="2:11" ht="15">
      <c r="B43" s="24" t="s">
        <v>91</v>
      </c>
      <c r="C43" s="31" t="s">
        <v>59</v>
      </c>
      <c r="D43" s="32">
        <v>1380000</v>
      </c>
      <c r="E43" s="31" t="s">
        <v>60</v>
      </c>
      <c r="F43" s="32">
        <v>720000</v>
      </c>
      <c r="G43" s="35"/>
      <c r="H43" s="32"/>
      <c r="I43" s="33"/>
      <c r="J43" s="32"/>
      <c r="K43" s="58">
        <f>SUM(D43+F43+J43)</f>
        <v>2100000</v>
      </c>
    </row>
    <row r="44" spans="2:11" ht="38.25">
      <c r="B44" s="24" t="s">
        <v>92</v>
      </c>
      <c r="C44" s="31" t="s">
        <v>59</v>
      </c>
      <c r="D44" s="32">
        <v>720000</v>
      </c>
      <c r="E44" s="31" t="s">
        <v>60</v>
      </c>
      <c r="F44" s="32">
        <v>210000</v>
      </c>
      <c r="G44" s="35"/>
      <c r="H44" s="32"/>
      <c r="I44" s="21" t="s">
        <v>93</v>
      </c>
      <c r="J44" s="32">
        <v>270000</v>
      </c>
      <c r="K44" s="58">
        <f>SUM(D44+F44+J44)</f>
        <v>1200000</v>
      </c>
    </row>
    <row r="45" spans="2:11" ht="38.25">
      <c r="B45" s="24" t="s">
        <v>94</v>
      </c>
      <c r="C45" s="31" t="s">
        <v>59</v>
      </c>
      <c r="D45" s="32">
        <v>208700</v>
      </c>
      <c r="E45" s="31" t="s">
        <v>60</v>
      </c>
      <c r="F45" s="32">
        <v>200000</v>
      </c>
      <c r="G45" s="35"/>
      <c r="H45" s="32"/>
      <c r="I45" s="21"/>
      <c r="J45" s="32"/>
      <c r="K45" s="58">
        <f>SUM(D45+F45)</f>
        <v>408700</v>
      </c>
    </row>
    <row r="46" spans="2:11" ht="102">
      <c r="B46" s="24" t="s">
        <v>95</v>
      </c>
      <c r="C46" s="31" t="s">
        <v>59</v>
      </c>
      <c r="D46" s="32">
        <v>2533440</v>
      </c>
      <c r="E46" s="31" t="s">
        <v>60</v>
      </c>
      <c r="F46" s="32">
        <v>180960</v>
      </c>
      <c r="G46" s="35"/>
      <c r="H46" s="32"/>
      <c r="I46" s="21" t="s">
        <v>93</v>
      </c>
      <c r="J46" s="32">
        <v>904800</v>
      </c>
      <c r="K46" s="58">
        <f>SUM(D46+F46+J46)</f>
        <v>3619200</v>
      </c>
    </row>
    <row r="47" spans="2:11" ht="89.25">
      <c r="B47" s="24" t="s">
        <v>96</v>
      </c>
      <c r="C47" s="31" t="s">
        <v>59</v>
      </c>
      <c r="D47" s="32">
        <v>144000</v>
      </c>
      <c r="E47" s="31" t="s">
        <v>60</v>
      </c>
      <c r="F47" s="32">
        <v>36000</v>
      </c>
      <c r="G47" s="35"/>
      <c r="H47" s="32"/>
      <c r="I47" s="21"/>
      <c r="J47" s="32"/>
      <c r="K47" s="58">
        <f>SUM(D47+F47)</f>
        <v>180000</v>
      </c>
    </row>
    <row r="48" spans="2:11" ht="63.75">
      <c r="B48" s="24" t="s">
        <v>97</v>
      </c>
      <c r="C48" s="31" t="s">
        <v>59</v>
      </c>
      <c r="D48" s="32">
        <v>144000</v>
      </c>
      <c r="E48" s="31" t="s">
        <v>60</v>
      </c>
      <c r="F48" s="32">
        <v>36000</v>
      </c>
      <c r="G48" s="35"/>
      <c r="H48" s="32"/>
      <c r="I48" s="21"/>
      <c r="J48" s="32"/>
      <c r="K48" s="58">
        <f>SUM(D48+F48)</f>
        <v>180000</v>
      </c>
    </row>
    <row r="49" spans="2:11" ht="76.5">
      <c r="B49" s="24" t="s">
        <v>98</v>
      </c>
      <c r="C49" s="31" t="s">
        <v>59</v>
      </c>
      <c r="D49" s="32">
        <v>144000</v>
      </c>
      <c r="E49" s="31" t="s">
        <v>60</v>
      </c>
      <c r="F49" s="32">
        <v>36000</v>
      </c>
      <c r="G49" s="35"/>
      <c r="H49" s="32"/>
      <c r="I49" s="21"/>
      <c r="J49" s="32"/>
      <c r="K49" s="58">
        <f>SUM(D49+F49)</f>
        <v>180000</v>
      </c>
    </row>
    <row r="50" spans="2:11" ht="114.75">
      <c r="B50" s="24" t="s">
        <v>99</v>
      </c>
      <c r="C50" s="31" t="s">
        <v>59</v>
      </c>
      <c r="D50" s="32">
        <v>2447500</v>
      </c>
      <c r="E50" s="31" t="s">
        <v>60</v>
      </c>
      <c r="F50" s="32">
        <v>102350</v>
      </c>
      <c r="G50" s="35"/>
      <c r="H50" s="32"/>
      <c r="I50" s="21" t="s">
        <v>83</v>
      </c>
      <c r="J50" s="32">
        <v>520650</v>
      </c>
      <c r="K50" s="58">
        <f>SUM(D50+F50+J50)</f>
        <v>3070500</v>
      </c>
    </row>
    <row r="51" spans="2:11" ht="102">
      <c r="B51" s="24" t="s">
        <v>100</v>
      </c>
      <c r="C51" s="31" t="s">
        <v>59</v>
      </c>
      <c r="D51" s="32">
        <v>1958960</v>
      </c>
      <c r="E51" s="31" t="s">
        <v>60</v>
      </c>
      <c r="F51" s="32">
        <v>1479870</v>
      </c>
      <c r="G51" s="35"/>
      <c r="H51" s="32"/>
      <c r="I51" s="21" t="s">
        <v>101</v>
      </c>
      <c r="J51" s="32">
        <v>789369.94</v>
      </c>
      <c r="K51" s="58">
        <f>SUM(D51+F51+J51)</f>
        <v>4228199.9399999995</v>
      </c>
    </row>
    <row r="52" spans="2:11" ht="102">
      <c r="B52" s="24" t="s">
        <v>102</v>
      </c>
      <c r="C52" s="31" t="s">
        <v>71</v>
      </c>
      <c r="D52" s="32">
        <v>2266050</v>
      </c>
      <c r="E52" s="31" t="s">
        <v>60</v>
      </c>
      <c r="F52" s="32">
        <v>1853425</v>
      </c>
      <c r="G52" s="35"/>
      <c r="H52" s="32"/>
      <c r="I52" s="21" t="s">
        <v>101</v>
      </c>
      <c r="J52" s="32">
        <v>1176024.8</v>
      </c>
      <c r="K52" s="58">
        <f>SUM(D52+F52+J52)</f>
        <v>5295499.8</v>
      </c>
    </row>
    <row r="53" spans="2:11" ht="51">
      <c r="B53" s="24" t="s">
        <v>103</v>
      </c>
      <c r="C53" s="31" t="s">
        <v>59</v>
      </c>
      <c r="D53" s="32">
        <v>20009160</v>
      </c>
      <c r="E53" s="31" t="s">
        <v>60</v>
      </c>
      <c r="F53" s="32">
        <v>2900000</v>
      </c>
      <c r="G53" s="35"/>
      <c r="H53" s="32"/>
      <c r="I53" s="21" t="s">
        <v>101</v>
      </c>
      <c r="J53" s="32">
        <v>45675000</v>
      </c>
      <c r="K53" s="59">
        <f>SUM(D53+F53+J53)</f>
        <v>68584160</v>
      </c>
    </row>
    <row r="54" spans="2:11" ht="51">
      <c r="B54" s="24" t="s">
        <v>104</v>
      </c>
      <c r="C54" s="31" t="s">
        <v>59</v>
      </c>
      <c r="D54" s="32">
        <v>6000000</v>
      </c>
      <c r="E54" s="31" t="s">
        <v>60</v>
      </c>
      <c r="F54" s="32">
        <v>2306428</v>
      </c>
      <c r="G54" s="35"/>
      <c r="H54" s="32"/>
      <c r="I54" s="21"/>
      <c r="J54" s="32"/>
      <c r="K54" s="58">
        <f>SUM(D54+F54)</f>
        <v>8306428</v>
      </c>
    </row>
    <row r="55" spans="2:11" ht="38.25">
      <c r="B55" s="24" t="s">
        <v>105</v>
      </c>
      <c r="C55" s="31" t="s">
        <v>59</v>
      </c>
      <c r="D55" s="32">
        <v>19990840</v>
      </c>
      <c r="E55" s="31" t="s">
        <v>60</v>
      </c>
      <c r="F55" s="32">
        <v>2316960</v>
      </c>
      <c r="G55" s="35"/>
      <c r="H55" s="32"/>
      <c r="I55" s="21" t="s">
        <v>101</v>
      </c>
      <c r="J55" s="32">
        <v>43995000</v>
      </c>
      <c r="K55" s="60">
        <f aca="true" t="shared" si="0" ref="K55:K60">SUM(D55+F55+J55)</f>
        <v>66302800</v>
      </c>
    </row>
    <row r="56" spans="2:11" ht="63.75">
      <c r="B56" s="24" t="s">
        <v>106</v>
      </c>
      <c r="C56" s="31" t="s">
        <v>59</v>
      </c>
      <c r="D56" s="40">
        <v>4413369.8</v>
      </c>
      <c r="E56" s="31" t="s">
        <v>60</v>
      </c>
      <c r="F56" s="32">
        <v>1891444.2</v>
      </c>
      <c r="G56" s="35"/>
      <c r="H56" s="32"/>
      <c r="I56" s="21"/>
      <c r="J56" s="32"/>
      <c r="K56" s="60">
        <f t="shared" si="0"/>
        <v>6304814</v>
      </c>
    </row>
    <row r="57" spans="2:11" ht="63.75">
      <c r="B57" s="24" t="s">
        <v>107</v>
      </c>
      <c r="C57" s="31" t="s">
        <v>59</v>
      </c>
      <c r="D57" s="40">
        <v>144000</v>
      </c>
      <c r="E57" s="31" t="s">
        <v>60</v>
      </c>
      <c r="F57" s="32">
        <v>36000</v>
      </c>
      <c r="G57" s="35"/>
      <c r="H57" s="32"/>
      <c r="I57" s="21"/>
      <c r="J57" s="32"/>
      <c r="K57" s="60">
        <f t="shared" si="0"/>
        <v>180000</v>
      </c>
    </row>
    <row r="58" spans="2:11" ht="140.25">
      <c r="B58" s="24" t="s">
        <v>108</v>
      </c>
      <c r="C58" s="31" t="s">
        <v>59</v>
      </c>
      <c r="D58" s="40">
        <v>1050000</v>
      </c>
      <c r="E58" s="31" t="s">
        <v>109</v>
      </c>
      <c r="F58" s="32">
        <v>450000</v>
      </c>
      <c r="G58" s="35"/>
      <c r="H58" s="32"/>
      <c r="I58" s="21"/>
      <c r="J58" s="32"/>
      <c r="K58" s="60">
        <f t="shared" si="0"/>
        <v>1500000</v>
      </c>
    </row>
    <row r="59" spans="2:11" ht="89.25">
      <c r="B59" s="24" t="s">
        <v>110</v>
      </c>
      <c r="C59" s="31" t="s">
        <v>59</v>
      </c>
      <c r="D59" s="40">
        <v>800000</v>
      </c>
      <c r="E59" s="31" t="s">
        <v>109</v>
      </c>
      <c r="F59" s="32">
        <v>200000</v>
      </c>
      <c r="G59" s="35"/>
      <c r="H59" s="32"/>
      <c r="I59" s="21"/>
      <c r="J59" s="32"/>
      <c r="K59" s="60">
        <f t="shared" si="0"/>
        <v>1000000</v>
      </c>
    </row>
    <row r="60" spans="2:11" ht="76.5">
      <c r="B60" s="24" t="s">
        <v>111</v>
      </c>
      <c r="C60" s="31" t="s">
        <v>59</v>
      </c>
      <c r="D60" s="40">
        <v>960000</v>
      </c>
      <c r="E60" s="31" t="s">
        <v>109</v>
      </c>
      <c r="F60" s="32">
        <v>240000</v>
      </c>
      <c r="G60" s="35"/>
      <c r="H60" s="32"/>
      <c r="I60" s="21"/>
      <c r="J60" s="32"/>
      <c r="K60" s="60">
        <f t="shared" si="0"/>
        <v>1200000</v>
      </c>
    </row>
    <row r="61" spans="2:11" ht="1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5">
      <c r="B77" s="1"/>
      <c r="C77" s="1"/>
      <c r="D77" s="1"/>
      <c r="E77" s="1"/>
      <c r="F77" s="1"/>
      <c r="G77" s="1"/>
      <c r="H77" s="1"/>
      <c r="I77" s="1"/>
      <c r="J77" s="1"/>
      <c r="K77" s="1"/>
    </row>
  </sheetData>
  <sheetProtection/>
  <mergeCells count="8">
    <mergeCell ref="I5:J5"/>
    <mergeCell ref="B5:B6"/>
    <mergeCell ref="B2:K2"/>
    <mergeCell ref="B3:K3"/>
    <mergeCell ref="B4:K4"/>
    <mergeCell ref="C5:D5"/>
    <mergeCell ref="E5:F5"/>
    <mergeCell ref="G5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Finanzas</dc:creator>
  <cp:keywords/>
  <dc:description/>
  <cp:lastModifiedBy>Enrique</cp:lastModifiedBy>
  <cp:lastPrinted>2015-10-15T15:30:14Z</cp:lastPrinted>
  <dcterms:created xsi:type="dcterms:W3CDTF">2014-04-23T22:22:09Z</dcterms:created>
  <dcterms:modified xsi:type="dcterms:W3CDTF">2016-01-29T20:47:07Z</dcterms:modified>
  <cp:category/>
  <cp:version/>
  <cp:contentType/>
  <cp:contentStatus/>
</cp:coreProperties>
</file>