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5576" windowHeight="1182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K47" i="1" l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</calcChain>
</file>

<file path=xl/sharedStrings.xml><?xml version="1.0" encoding="utf-8"?>
<sst xmlns="http://schemas.openxmlformats.org/spreadsheetml/2006/main" count="175" uniqueCount="96">
  <si>
    <t>Federal</t>
  </si>
  <si>
    <t>Estatal</t>
  </si>
  <si>
    <t>Municipal</t>
  </si>
  <si>
    <t>Otros</t>
  </si>
  <si>
    <t>Dependencia/
Entidad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</si>
  <si>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</si>
  <si>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</si>
  <si>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</si>
  <si>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</si>
  <si>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</si>
  <si>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</si>
  <si>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</si>
  <si>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</si>
  <si>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</si>
  <si>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</si>
  <si>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CONVENIOS FEDERACIÓN</t>
  </si>
  <si>
    <t>SECRETARÍA DE EDUCACIÓN PÚBLICA SUBSECRETARÍA DE EDUCACIÓN SUPERIOR</t>
  </si>
  <si>
    <t>GOBIERNO DEL ESTADO DE MÉXICO SECRETARÍA DE EDUCACIÓN</t>
  </si>
  <si>
    <t>OTROS</t>
  </si>
  <si>
    <t>Entidad Federativa Gobierno del Estado de México</t>
  </si>
  <si>
    <t>Formato de programas con recursos concurrentes por orden de gobierno</t>
  </si>
  <si>
    <t>Periodo (trimestre 3ro del año 2015)</t>
  </si>
  <si>
    <t>Nombre del Programa</t>
  </si>
  <si>
    <t>Aportación
(Monto)</t>
  </si>
  <si>
    <t>Modernización Integral del Registro Civil</t>
  </si>
  <si>
    <t>Secretaría de Gobernación / Dirección General del Registro Nacional de Población e Identificación Personal</t>
  </si>
  <si>
    <t>$3,000,000.00</t>
  </si>
  <si>
    <t>Consejería Jurídica / Dirección General del Registro Civil</t>
  </si>
  <si>
    <t>$1,285,714.29</t>
  </si>
  <si>
    <t xml:space="preserve">Monto </t>
  </si>
  <si>
    <t>Total</t>
  </si>
  <si>
    <t>FORO AUTOMOTRIZ DEL EMPRENDEDOR (Acción Nueva)</t>
  </si>
  <si>
    <t>INADEM</t>
  </si>
  <si>
    <t>GEM/IME</t>
  </si>
  <si>
    <t>TOLUCA</t>
  </si>
  <si>
    <t>$                  900,000,00</t>
  </si>
  <si>
    <t>FORO LOGISTICO  DEL EMPRENDEDOR CUAUTITLAN IZCALLI, CABECERA MUNICIPAL (Acción Nueva)</t>
  </si>
  <si>
    <t>Cuautitlán Izcalli</t>
  </si>
  <si>
    <t>APORTACIÓN EN ESPECIE</t>
  </si>
  <si>
    <t>FORO AGROINDUSTRIAL DEL EMPRENDEDOR ATLACOMULCO. CABECERA MUNICIPAL (Acción Nueva)</t>
  </si>
  <si>
    <t>Atlacomulco</t>
  </si>
  <si>
    <t>PROGRAMA DE FORMACIÓN Y FORTALECIMIENTO DE CAPACIDADES EMPRESARIALES PARA MICROEMPRESAS AFILIADAS A LA CÁMARA NACINAL DE COMERCIO, SERVICIOS Y TURISMO DEL VALLE DE TOLUCA</t>
  </si>
  <si>
    <t xml:space="preserve">TALLER TULTITLAN EMPRENDE </t>
  </si>
  <si>
    <t xml:space="preserve">INADEM </t>
  </si>
  <si>
    <t>TALLER ECATEPEC EMPRENDE</t>
  </si>
  <si>
    <t>TALLER EMPRENDEDIENDO EN EL CBT</t>
  </si>
  <si>
    <t xml:space="preserve">TALLER INNOVA Y EMPRENDE EN EL ESTADO DE MÉXICO </t>
  </si>
  <si>
    <t>TALLER TESE EMPRENDIENDO CON ÉXITO</t>
  </si>
  <si>
    <t>IMPLEMENTACIÓN DEL PROGRAMA L3 PARA LA FORMACIÓN Y FORTALECIMIENTO DE CAPACIDADES EMPRESARIALES EN 50 MEDIANAS EMPRESAS DE LOS SECTORES ESTRÁTEGICOS DEL ESTADO DE MÉXICO.</t>
  </si>
  <si>
    <t>IMPLEMENTACIÓN DEL PROGRAMA L3 PARA LA FORMACIÓN Y FORTALECIMIENTO DE CAPACIDADES EMPRESARIALES EN 159 PEQUEÑAS EMPRESAS DE LOS SECTORES ESTRÁTEGICOS DEL ESTADO DE MÉXICO, TOLUCA, CABECERA MUNICIPAL.</t>
  </si>
  <si>
    <t>INDEM</t>
  </si>
  <si>
    <t>DIPLOMADO DE ALTA ESPECIALIZACIÓN FINANCIERA</t>
  </si>
  <si>
    <t>FORO TURISTICO DEL EMPRENDEDOR CUAUTITLAN IXTAPAN DE LA SAL</t>
  </si>
  <si>
    <t>IXTAPAN DE LA SAL</t>
  </si>
  <si>
    <t>PROYECTO DE MEJORA INTEGRAL DE CAPACIDADES Y AUMENTO DE LA PRODUCTIVIDAD PARA MICROEMPRESARIOS DEL SECTOR COMERCIO EN EL MUNICIPIO DE NAUCALPAN</t>
  </si>
  <si>
    <t>SECTOR PRIVADO</t>
  </si>
  <si>
    <t>PROYECTO DE MEJORA INTEGRAL DE CAPACIDADES Y AUMENTO DE LA PRODUCTIVIDAD PARA MICROEMPRESARIOS DEL SECTOR COMERCIO EN EL MUNICIPIO DE TOLUCA</t>
  </si>
  <si>
    <t>INTERVENCIONES FINANCIERAS MIPYMES DEL ESTADO DE MÉXICO, A TRAVÉS DE LA RED ESTATAL DE ASESORES FINANCIEROS</t>
  </si>
  <si>
    <t>1ER FORO ESTATAL CONTRUYENDO AL ESTADO DE MÉXICO</t>
  </si>
  <si>
    <t>APORTACIÓN TERCEROS</t>
  </si>
  <si>
    <t>ARTICULACIÓN ESTRATÉGICA DE LA  MUJER EN EL SECTOR PRODUCTIVO, COMERCIAL Y DE SERVICIOS, CREA MUJERES EN MOVIMIENTO.</t>
  </si>
  <si>
    <t>FORO EMPRENDEDOR COMPLETAMENTE MUJER 2014</t>
  </si>
  <si>
    <t>INNOVACIÓN EN LA FORMULACIÓN DE UN MEJORADOR DE PAN EN FORMA DE TABLETA MEDIANTE EL PROCESO DE GRANULACIÓN EN SECO VÍA HÚMEDA</t>
  </si>
  <si>
    <t>TERCERAS PARTES</t>
  </si>
  <si>
    <t>MI CV VIDEO</t>
  </si>
  <si>
    <t>PRIMER ENCUENTRO "DE EMPRENDEDORA A EMPRESARIA"</t>
  </si>
  <si>
    <t>APORTACIÓN PRIVADA</t>
  </si>
  <si>
    <t>TERCER ENCUENTRO EMPRESARIAL NEZA 2014:MUJER EMPRESARIA</t>
  </si>
  <si>
    <t>PROGRAMA DE FORMACIÓN Y FORTALECIMIENTO DE CAPACIDADES EMPRESARIALES PARA MICROEMPRESAS AFILIADAS A LA CANACO CD. NEZA</t>
  </si>
  <si>
    <t>TALLER PARA EMPRESARIOS DEL SECTOR AGROINDUSTRIAL EN EL ESTADO DE MÉXICO, EN IDEAP- CULTURA FINANCIERA</t>
  </si>
  <si>
    <t>TALLER IDEAP-CULTURA FINANCIERA PARA EMPRESARIOS DE LA INDUSTRIA TEXTIL EN EL ESTADO DE MÉXICO</t>
  </si>
  <si>
    <t>IDEAP-CULTURA FINANCIERA, DIRIGIDO A EMPRESARIOS DEL SECTOR COMERCIO Y SERVICIOS DEL ESTADO DE MÉXICO</t>
  </si>
  <si>
    <t>PROGRAMA DE MEJORA TECNOLOGICA E INTEGRAL Y FORTALECIMIENTO DE HABILIDADES GERENCIALES DIGITALES MUJERES EMPRESARIAS EN EL ESTADO DE MÉXICO 2</t>
  </si>
  <si>
    <t>Programa de Infraestructura Indígena 2015</t>
  </si>
  <si>
    <t>Comision Nacional para el Desarrollo de los Pueblos Indigenas</t>
  </si>
  <si>
    <t>Gobierno del Estado de Mèxico</t>
  </si>
  <si>
    <t>Varios Municipios del Estado de Mèxico ,  para Obras y Obras de Electrificaciòn (CFE)</t>
  </si>
  <si>
    <t>APAZU</t>
  </si>
  <si>
    <t>SHCP</t>
  </si>
  <si>
    <t>GEM</t>
  </si>
  <si>
    <t>PROSSAPYS</t>
  </si>
  <si>
    <t>PROTAR</t>
  </si>
  <si>
    <t>AGUA LIMPIA</t>
  </si>
  <si>
    <t>CULTURA DEL AGUA</t>
  </si>
  <si>
    <t>Convenio de Coordinación para el Otorgamiento de un Subsidio en Materia de Desarrollo Turístico</t>
  </si>
  <si>
    <t>Secretaria de Turismo</t>
  </si>
  <si>
    <t>Secretaría de Turismo</t>
  </si>
  <si>
    <t>-</t>
  </si>
  <si>
    <t>Convenio de Coordinación para el Otorgamiento de un Subsidio en Materia de Desarrollo Turístico a Pueblos Mágicos y Destinos Prioritarios</t>
  </si>
  <si>
    <t>Programa de apoyo al empleo</t>
  </si>
  <si>
    <t>Secretaría del Trabajo y Previsión Social</t>
  </si>
  <si>
    <t>Secretaría del Trabajo</t>
  </si>
  <si>
    <t xml:space="preserve">Seguro Pecuario Catastrofico </t>
  </si>
  <si>
    <t>SAGARPA/MÉXICO</t>
  </si>
  <si>
    <t>SEDAGRO/MÉXICO</t>
  </si>
  <si>
    <t>$                  99,000,00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</si>
</sst>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Gill Sans MT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</cellStyleXfs>
  <cellXfs count="58">
    <xf numFmtId="0" fontId="0" fillId="0" borderId="0" xfId="0"/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0" fillId="2" borderId="18" xfId="0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49" fontId="6" fillId="0" borderId="2" xfId="0" applyNumberFormat="1" applyFont="1" applyBorder="1" applyAlignment="1">
      <alignment horizontal="justify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6" fillId="2" borderId="4" xfId="0" applyFont="1" applyFill="1" applyBorder="1" applyAlignment="1">
      <alignment horizontal="justify" vertical="center" wrapText="1"/>
    </xf>
    <xf numFmtId="165" fontId="8" fillId="0" borderId="2" xfId="0" applyNumberFormat="1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164" fontId="8" fillId="2" borderId="2" xfId="4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 wrapText="1"/>
    </xf>
    <xf numFmtId="165" fontId="6" fillId="0" borderId="2" xfId="0" applyNumberFormat="1" applyFont="1" applyBorder="1" applyAlignment="1">
      <alignment horizontal="justify" vertical="center" wrapText="1"/>
    </xf>
    <xf numFmtId="165" fontId="6" fillId="2" borderId="2" xfId="0" applyNumberFormat="1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49" fontId="6" fillId="0" borderId="4" xfId="0" applyNumberFormat="1" applyFont="1" applyFill="1" applyBorder="1" applyAlignment="1">
      <alignment horizontal="justify" vertical="center" wrapText="1"/>
    </xf>
    <xf numFmtId="49" fontId="6" fillId="0" borderId="2" xfId="0" applyNumberFormat="1" applyFont="1" applyFill="1" applyBorder="1" applyAlignment="1">
      <alignment horizontal="justify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justify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49" fontId="6" fillId="0" borderId="6" xfId="0" applyNumberFormat="1" applyFont="1" applyFill="1" applyBorder="1" applyAlignment="1">
      <alignment horizontal="justify" vertical="center" wrapText="1"/>
    </xf>
    <xf numFmtId="49" fontId="6" fillId="0" borderId="7" xfId="0" applyNumberFormat="1" applyFont="1" applyFill="1" applyBorder="1" applyAlignment="1">
      <alignment horizontal="justify"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49" fontId="6" fillId="0" borderId="2" xfId="1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164" fontId="6" fillId="0" borderId="5" xfId="1" applyFont="1" applyBorder="1" applyAlignment="1">
      <alignment horizontal="right" vertical="center" wrapText="1"/>
    </xf>
    <xf numFmtId="0" fontId="8" fillId="0" borderId="5" xfId="0" applyNumberFormat="1" applyFont="1" applyFill="1" applyBorder="1" applyAlignment="1">
      <alignment horizontal="right" vertical="center" wrapText="1"/>
    </xf>
    <xf numFmtId="164" fontId="8" fillId="0" borderId="5" xfId="0" applyNumberFormat="1" applyFont="1" applyFill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</cellXfs>
  <cellStyles count="5">
    <cellStyle name="Moneda" xfId="1" builtinId="4"/>
    <cellStyle name="Normal" xfId="0" builtinId="0"/>
    <cellStyle name="Normal 2" xfId="4"/>
    <cellStyle name="Normal 2 2 10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tabSelected="1" topLeftCell="A37" zoomScale="70" zoomScaleNormal="70" workbookViewId="0">
      <selection activeCell="E8" sqref="E8"/>
    </sheetView>
  </sheetViews>
  <sheetFormatPr baseColWidth="10" defaultRowHeight="14.4" x14ac:dyDescent="0.3"/>
  <cols>
    <col min="1" max="1" width="2.6640625" customWidth="1"/>
    <col min="2" max="2" width="32.77734375" customWidth="1"/>
    <col min="3" max="3" width="25.88671875" customWidth="1"/>
    <col min="4" max="4" width="17.6640625" customWidth="1"/>
    <col min="5" max="5" width="20.6640625" customWidth="1"/>
    <col min="6" max="11" width="17.6640625" customWidth="1"/>
  </cols>
  <sheetData>
    <row r="1" spans="2:11" ht="15" thickBot="1" x14ac:dyDescent="0.35"/>
    <row r="2" spans="2:11" x14ac:dyDescent="0.3">
      <c r="B2" s="15" t="s">
        <v>19</v>
      </c>
      <c r="C2" s="16"/>
      <c r="D2" s="16"/>
      <c r="E2" s="16"/>
      <c r="F2" s="16"/>
      <c r="G2" s="16"/>
      <c r="H2" s="16"/>
      <c r="I2" s="16"/>
      <c r="J2" s="16"/>
      <c r="K2" s="17"/>
    </row>
    <row r="3" spans="2:11" x14ac:dyDescent="0.3">
      <c r="B3" s="18" t="s">
        <v>20</v>
      </c>
      <c r="C3" s="19"/>
      <c r="D3" s="19"/>
      <c r="E3" s="19"/>
      <c r="F3" s="19"/>
      <c r="G3" s="19"/>
      <c r="H3" s="19"/>
      <c r="I3" s="19"/>
      <c r="J3" s="19"/>
      <c r="K3" s="20"/>
    </row>
    <row r="4" spans="2:11" ht="15" thickBot="1" x14ac:dyDescent="0.35">
      <c r="B4" s="21" t="s">
        <v>21</v>
      </c>
      <c r="C4" s="22"/>
      <c r="D4" s="22"/>
      <c r="E4" s="22"/>
      <c r="F4" s="22"/>
      <c r="G4" s="22"/>
      <c r="H4" s="22"/>
      <c r="I4" s="22"/>
      <c r="J4" s="22"/>
      <c r="K4" s="23"/>
    </row>
    <row r="5" spans="2:11" ht="15" thickBot="1" x14ac:dyDescent="0.35">
      <c r="B5" s="13" t="s">
        <v>22</v>
      </c>
      <c r="C5" s="24" t="s">
        <v>0</v>
      </c>
      <c r="D5" s="12"/>
      <c r="E5" s="11" t="s">
        <v>1</v>
      </c>
      <c r="F5" s="12"/>
      <c r="G5" s="11" t="s">
        <v>2</v>
      </c>
      <c r="H5" s="12"/>
      <c r="I5" s="11" t="s">
        <v>3</v>
      </c>
      <c r="J5" s="12"/>
      <c r="K5" s="10" t="s">
        <v>29</v>
      </c>
    </row>
    <row r="6" spans="2:11" ht="28.2" thickBot="1" x14ac:dyDescent="0.35">
      <c r="B6" s="14"/>
      <c r="C6" s="5" t="s">
        <v>4</v>
      </c>
      <c r="D6" s="3" t="s">
        <v>23</v>
      </c>
      <c r="E6" s="5" t="s">
        <v>4</v>
      </c>
      <c r="F6" s="3" t="s">
        <v>23</v>
      </c>
      <c r="G6" s="5" t="s">
        <v>4</v>
      </c>
      <c r="H6" s="3" t="s">
        <v>23</v>
      </c>
      <c r="I6" s="5" t="s">
        <v>4</v>
      </c>
      <c r="J6" s="3" t="s">
        <v>23</v>
      </c>
      <c r="K6" s="8" t="s">
        <v>30</v>
      </c>
    </row>
    <row r="7" spans="2:11" ht="15" thickBot="1" x14ac:dyDescent="0.35">
      <c r="B7" s="1" t="s">
        <v>6</v>
      </c>
      <c r="C7" s="2" t="s">
        <v>7</v>
      </c>
      <c r="D7" s="4" t="s">
        <v>8</v>
      </c>
      <c r="E7" s="6" t="s">
        <v>9</v>
      </c>
      <c r="F7" s="4" t="s">
        <v>10</v>
      </c>
      <c r="G7" s="7" t="s">
        <v>11</v>
      </c>
      <c r="H7" s="4" t="s">
        <v>12</v>
      </c>
      <c r="I7" s="7" t="s">
        <v>13</v>
      </c>
      <c r="J7" s="4" t="s">
        <v>14</v>
      </c>
      <c r="K7" s="9" t="s">
        <v>5</v>
      </c>
    </row>
    <row r="8" spans="2:11" ht="69" x14ac:dyDescent="0.3">
      <c r="B8" s="25" t="s">
        <v>15</v>
      </c>
      <c r="C8" s="26" t="s">
        <v>16</v>
      </c>
      <c r="D8" s="27">
        <v>957209799.47000003</v>
      </c>
      <c r="E8" s="26" t="s">
        <v>17</v>
      </c>
      <c r="F8" s="27">
        <v>631876742.38</v>
      </c>
      <c r="G8" s="26"/>
      <c r="H8" s="27">
        <v>0</v>
      </c>
      <c r="I8" s="26" t="s">
        <v>18</v>
      </c>
      <c r="J8" s="27">
        <v>157858533.72</v>
      </c>
      <c r="K8" s="50">
        <v>1746945075.5699999</v>
      </c>
    </row>
    <row r="9" spans="2:11" ht="90.6" customHeight="1" x14ac:dyDescent="0.3">
      <c r="B9" s="28" t="s">
        <v>24</v>
      </c>
      <c r="C9" s="29" t="s">
        <v>25</v>
      </c>
      <c r="D9" s="48" t="s">
        <v>26</v>
      </c>
      <c r="E9" s="30" t="s">
        <v>27</v>
      </c>
      <c r="F9" s="49" t="s">
        <v>28</v>
      </c>
      <c r="G9" s="30"/>
      <c r="H9" s="31"/>
      <c r="I9" s="30"/>
      <c r="J9" s="31"/>
      <c r="K9" s="51">
        <v>4285714.29</v>
      </c>
    </row>
    <row r="10" spans="2:11" ht="47.4" customHeight="1" x14ac:dyDescent="0.3">
      <c r="B10" s="32" t="s">
        <v>31</v>
      </c>
      <c r="C10" s="33" t="s">
        <v>32</v>
      </c>
      <c r="D10" s="35">
        <v>495000</v>
      </c>
      <c r="E10" s="33" t="s">
        <v>33</v>
      </c>
      <c r="F10" s="35">
        <v>306000</v>
      </c>
      <c r="G10" s="34" t="s">
        <v>34</v>
      </c>
      <c r="H10" s="35" t="s">
        <v>95</v>
      </c>
      <c r="I10" s="34"/>
      <c r="J10" s="35"/>
      <c r="K10" s="52" t="s">
        <v>35</v>
      </c>
    </row>
    <row r="11" spans="2:11" ht="69" customHeight="1" x14ac:dyDescent="0.3">
      <c r="B11" s="36" t="s">
        <v>36</v>
      </c>
      <c r="C11" s="33" t="s">
        <v>32</v>
      </c>
      <c r="D11" s="35">
        <v>1500000</v>
      </c>
      <c r="E11" s="33" t="s">
        <v>33</v>
      </c>
      <c r="F11" s="35">
        <v>1500000</v>
      </c>
      <c r="G11" s="37" t="s">
        <v>37</v>
      </c>
      <c r="H11" s="35">
        <v>100000</v>
      </c>
      <c r="I11" s="37" t="s">
        <v>38</v>
      </c>
      <c r="J11" s="35">
        <v>500000</v>
      </c>
      <c r="K11" s="53">
        <f t="shared" ref="K11:K12" si="0">SUM(D11+F11+H11+J11)</f>
        <v>3600000</v>
      </c>
    </row>
    <row r="12" spans="2:11" ht="69.599999999999994" customHeight="1" x14ac:dyDescent="0.3">
      <c r="B12" s="36" t="s">
        <v>39</v>
      </c>
      <c r="C12" s="33" t="s">
        <v>32</v>
      </c>
      <c r="D12" s="35">
        <v>1000000</v>
      </c>
      <c r="E12" s="33" t="s">
        <v>33</v>
      </c>
      <c r="F12" s="35">
        <v>1200000</v>
      </c>
      <c r="G12" s="37" t="s">
        <v>40</v>
      </c>
      <c r="H12" s="35">
        <v>100000</v>
      </c>
      <c r="I12" s="34"/>
      <c r="J12" s="35"/>
      <c r="K12" s="53">
        <f t="shared" si="0"/>
        <v>2300000</v>
      </c>
    </row>
    <row r="13" spans="2:11" ht="111" customHeight="1" x14ac:dyDescent="0.3">
      <c r="B13" s="36" t="s">
        <v>41</v>
      </c>
      <c r="C13" s="33" t="s">
        <v>32</v>
      </c>
      <c r="D13" s="35">
        <v>2714400</v>
      </c>
      <c r="E13" s="33" t="s">
        <v>33</v>
      </c>
      <c r="F13" s="35">
        <v>180960</v>
      </c>
      <c r="G13" s="37" t="s">
        <v>34</v>
      </c>
      <c r="H13" s="35">
        <v>723840</v>
      </c>
      <c r="I13" s="34"/>
      <c r="J13" s="35"/>
      <c r="K13" s="53">
        <f>SUM(D13+F13+H13)</f>
        <v>3619200</v>
      </c>
    </row>
    <row r="14" spans="2:11" ht="41.4" x14ac:dyDescent="0.3">
      <c r="B14" s="36" t="s">
        <v>42</v>
      </c>
      <c r="C14" s="33" t="s">
        <v>43</v>
      </c>
      <c r="D14" s="35">
        <v>296000</v>
      </c>
      <c r="E14" s="33" t="s">
        <v>33</v>
      </c>
      <c r="F14" s="35">
        <v>51800</v>
      </c>
      <c r="G14" s="38"/>
      <c r="H14" s="35"/>
      <c r="I14" s="37" t="s">
        <v>38</v>
      </c>
      <c r="J14" s="35">
        <v>22200</v>
      </c>
      <c r="K14" s="53">
        <f>SUM(D14+F14+H14+J14)</f>
        <v>370000</v>
      </c>
    </row>
    <row r="15" spans="2:11" ht="41.4" x14ac:dyDescent="0.3">
      <c r="B15" s="36" t="s">
        <v>44</v>
      </c>
      <c r="C15" s="33" t="s">
        <v>43</v>
      </c>
      <c r="D15" s="35">
        <v>740000</v>
      </c>
      <c r="E15" s="33" t="s">
        <v>33</v>
      </c>
      <c r="F15" s="35">
        <v>129500</v>
      </c>
      <c r="G15" s="38"/>
      <c r="H15" s="35"/>
      <c r="I15" s="37" t="s">
        <v>38</v>
      </c>
      <c r="J15" s="35">
        <v>55500</v>
      </c>
      <c r="K15" s="53">
        <f>SUM(D15+F15+H15+J15)</f>
        <v>925000</v>
      </c>
    </row>
    <row r="16" spans="2:11" ht="41.4" x14ac:dyDescent="0.3">
      <c r="B16" s="36" t="s">
        <v>45</v>
      </c>
      <c r="C16" s="33" t="s">
        <v>43</v>
      </c>
      <c r="D16" s="35">
        <v>651200</v>
      </c>
      <c r="E16" s="33" t="s">
        <v>33</v>
      </c>
      <c r="F16" s="35">
        <v>113960</v>
      </c>
      <c r="G16" s="38"/>
      <c r="H16" s="35"/>
      <c r="I16" s="37" t="s">
        <v>38</v>
      </c>
      <c r="J16" s="35">
        <v>48840</v>
      </c>
      <c r="K16" s="53">
        <f>SUM(D16+F16+H16+J16)</f>
        <v>814000</v>
      </c>
    </row>
    <row r="17" spans="2:11" ht="55.2" x14ac:dyDescent="0.3">
      <c r="B17" s="36" t="s">
        <v>46</v>
      </c>
      <c r="C17" s="33" t="s">
        <v>43</v>
      </c>
      <c r="D17" s="35">
        <v>2960000</v>
      </c>
      <c r="E17" s="33" t="s">
        <v>33</v>
      </c>
      <c r="F17" s="35">
        <v>518000</v>
      </c>
      <c r="G17" s="38"/>
      <c r="H17" s="35"/>
      <c r="I17" s="37" t="s">
        <v>38</v>
      </c>
      <c r="J17" s="35">
        <v>222000</v>
      </c>
      <c r="K17" s="53">
        <f>SUM(D17+F17+H17+J17)</f>
        <v>3700000</v>
      </c>
    </row>
    <row r="18" spans="2:11" ht="41.4" x14ac:dyDescent="0.3">
      <c r="B18" s="36" t="s">
        <v>47</v>
      </c>
      <c r="C18" s="33" t="s">
        <v>32</v>
      </c>
      <c r="D18" s="35">
        <v>592000</v>
      </c>
      <c r="E18" s="33" t="s">
        <v>33</v>
      </c>
      <c r="F18" s="35">
        <v>109600</v>
      </c>
      <c r="G18" s="38"/>
      <c r="H18" s="35"/>
      <c r="I18" s="37" t="s">
        <v>38</v>
      </c>
      <c r="J18" s="35">
        <v>38400</v>
      </c>
      <c r="K18" s="53">
        <f>SUM(D18+F18+J18)</f>
        <v>740000</v>
      </c>
    </row>
    <row r="19" spans="2:11" ht="131.4" customHeight="1" x14ac:dyDescent="0.3">
      <c r="B19" s="36" t="s">
        <v>48</v>
      </c>
      <c r="C19" s="33" t="s">
        <v>32</v>
      </c>
      <c r="D19" s="35">
        <v>1159999</v>
      </c>
      <c r="E19" s="33" t="s">
        <v>33</v>
      </c>
      <c r="F19" s="35">
        <v>1159999.75</v>
      </c>
      <c r="G19" s="38"/>
      <c r="H19" s="35"/>
      <c r="I19" s="39"/>
      <c r="J19" s="35"/>
      <c r="K19" s="53">
        <f>SUM(D19+F19)</f>
        <v>2319998.75</v>
      </c>
    </row>
    <row r="20" spans="2:11" ht="141.6" customHeight="1" x14ac:dyDescent="0.3">
      <c r="B20" s="36" t="s">
        <v>49</v>
      </c>
      <c r="C20" s="33" t="s">
        <v>50</v>
      </c>
      <c r="D20" s="35">
        <v>3815997</v>
      </c>
      <c r="E20" s="33" t="s">
        <v>33</v>
      </c>
      <c r="F20" s="35">
        <v>2543999.5699999998</v>
      </c>
      <c r="G20" s="38"/>
      <c r="H20" s="35"/>
      <c r="I20" s="39"/>
      <c r="J20" s="35"/>
      <c r="K20" s="53">
        <f>SUM(D20+F20)</f>
        <v>6359996.5700000003</v>
      </c>
    </row>
    <row r="21" spans="2:11" ht="46.8" customHeight="1" x14ac:dyDescent="0.3">
      <c r="B21" s="36" t="s">
        <v>51</v>
      </c>
      <c r="C21" s="33" t="s">
        <v>43</v>
      </c>
      <c r="D21" s="35">
        <v>2333333.34</v>
      </c>
      <c r="E21" s="33" t="s">
        <v>33</v>
      </c>
      <c r="F21" s="35">
        <v>1000000</v>
      </c>
      <c r="G21" s="38"/>
      <c r="H21" s="35"/>
      <c r="I21" s="39"/>
      <c r="J21" s="35"/>
      <c r="K21" s="53">
        <f>SUM(D21+F21)</f>
        <v>3333333.34</v>
      </c>
    </row>
    <row r="22" spans="2:11" ht="69" x14ac:dyDescent="0.3">
      <c r="B22" s="36" t="s">
        <v>52</v>
      </c>
      <c r="C22" s="33" t="s">
        <v>32</v>
      </c>
      <c r="D22" s="35">
        <v>1000000</v>
      </c>
      <c r="E22" s="33" t="s">
        <v>33</v>
      </c>
      <c r="F22" s="35">
        <v>1200000</v>
      </c>
      <c r="G22" s="38" t="s">
        <v>53</v>
      </c>
      <c r="H22" s="35">
        <v>100000</v>
      </c>
      <c r="I22" s="39"/>
      <c r="J22" s="35"/>
      <c r="K22" s="53">
        <f>SUM(D22+F22+H22)</f>
        <v>2300000</v>
      </c>
    </row>
    <row r="23" spans="2:11" ht="102.6" customHeight="1" x14ac:dyDescent="0.3">
      <c r="B23" s="36" t="s">
        <v>54</v>
      </c>
      <c r="C23" s="33" t="s">
        <v>43</v>
      </c>
      <c r="D23" s="35">
        <v>2654598.6</v>
      </c>
      <c r="E23" s="33" t="s">
        <v>33</v>
      </c>
      <c r="F23" s="35">
        <v>1115700.8999999999</v>
      </c>
      <c r="G23" s="38"/>
      <c r="H23" s="35"/>
      <c r="I23" s="39" t="s">
        <v>55</v>
      </c>
      <c r="J23" s="35">
        <v>76944.899999999994</v>
      </c>
      <c r="K23" s="53">
        <f>SUM(D23+F23+J23)</f>
        <v>3847244.4</v>
      </c>
    </row>
    <row r="24" spans="2:11" ht="104.4" customHeight="1" x14ac:dyDescent="0.3">
      <c r="B24" s="36" t="s">
        <v>56</v>
      </c>
      <c r="C24" s="33" t="s">
        <v>43</v>
      </c>
      <c r="D24" s="35">
        <v>2572285.5</v>
      </c>
      <c r="E24" s="33" t="s">
        <v>33</v>
      </c>
      <c r="F24" s="35">
        <v>1081105.5</v>
      </c>
      <c r="G24" s="38"/>
      <c r="H24" s="35"/>
      <c r="I24" s="39" t="s">
        <v>55</v>
      </c>
      <c r="J24" s="35">
        <v>74559</v>
      </c>
      <c r="K24" s="53">
        <f>SUM(D24+F24+J24)</f>
        <v>3727950</v>
      </c>
    </row>
    <row r="25" spans="2:11" ht="82.2" customHeight="1" x14ac:dyDescent="0.3">
      <c r="B25" s="36" t="s">
        <v>57</v>
      </c>
      <c r="C25" s="33" t="s">
        <v>32</v>
      </c>
      <c r="D25" s="35">
        <v>1000000</v>
      </c>
      <c r="E25" s="33" t="s">
        <v>33</v>
      </c>
      <c r="F25" s="35">
        <v>1000000</v>
      </c>
      <c r="G25" s="38"/>
      <c r="H25" s="35"/>
      <c r="I25" s="39"/>
      <c r="J25" s="35"/>
      <c r="K25" s="53">
        <f>SUM(D25+F25)</f>
        <v>2000000</v>
      </c>
    </row>
    <row r="26" spans="2:11" ht="53.4" customHeight="1" x14ac:dyDescent="0.3">
      <c r="B26" s="36" t="s">
        <v>58</v>
      </c>
      <c r="C26" s="33" t="s">
        <v>32</v>
      </c>
      <c r="D26" s="35">
        <v>660000</v>
      </c>
      <c r="E26" s="33" t="s">
        <v>33</v>
      </c>
      <c r="F26" s="35">
        <v>220000</v>
      </c>
      <c r="G26" s="38"/>
      <c r="H26" s="35"/>
      <c r="I26" s="38" t="s">
        <v>59</v>
      </c>
      <c r="J26" s="35">
        <v>220000</v>
      </c>
      <c r="K26" s="53">
        <f>SUM(D26+F26+H26+J26)</f>
        <v>1100000</v>
      </c>
    </row>
    <row r="27" spans="2:11" ht="83.4" customHeight="1" x14ac:dyDescent="0.3">
      <c r="B27" s="36" t="s">
        <v>60</v>
      </c>
      <c r="C27" s="33" t="s">
        <v>43</v>
      </c>
      <c r="D27" s="35">
        <v>9620112</v>
      </c>
      <c r="E27" s="33" t="s">
        <v>33</v>
      </c>
      <c r="F27" s="35">
        <v>1389572</v>
      </c>
      <c r="G27" s="37"/>
      <c r="H27" s="35"/>
      <c r="I27" s="37"/>
      <c r="J27" s="35"/>
      <c r="K27" s="53">
        <f>SUM(D27+F27)</f>
        <v>11009684</v>
      </c>
    </row>
    <row r="28" spans="2:11" ht="55.2" x14ac:dyDescent="0.3">
      <c r="B28" s="36" t="s">
        <v>61</v>
      </c>
      <c r="C28" s="33" t="s">
        <v>32</v>
      </c>
      <c r="D28" s="35">
        <v>1000000</v>
      </c>
      <c r="E28" s="33" t="s">
        <v>33</v>
      </c>
      <c r="F28" s="35">
        <v>600000</v>
      </c>
      <c r="G28" s="37"/>
      <c r="H28" s="35"/>
      <c r="I28" s="37" t="s">
        <v>59</v>
      </c>
      <c r="J28" s="35">
        <v>100000</v>
      </c>
      <c r="K28" s="53">
        <f>SUM(D28+F28+H28+J28)</f>
        <v>1700000</v>
      </c>
    </row>
    <row r="29" spans="2:11" ht="84.6" customHeight="1" x14ac:dyDescent="0.3">
      <c r="B29" s="36" t="s">
        <v>62</v>
      </c>
      <c r="C29" s="33" t="s">
        <v>32</v>
      </c>
      <c r="D29" s="35">
        <v>1066017.96</v>
      </c>
      <c r="E29" s="33" t="s">
        <v>33</v>
      </c>
      <c r="F29" s="35">
        <v>90000</v>
      </c>
      <c r="G29" s="37"/>
      <c r="H29" s="35"/>
      <c r="I29" s="34" t="s">
        <v>63</v>
      </c>
      <c r="J29" s="35">
        <v>645678.64</v>
      </c>
      <c r="K29" s="53">
        <f>SUM(D29+F29+J29)</f>
        <v>1801696.6</v>
      </c>
    </row>
    <row r="30" spans="2:11" x14ac:dyDescent="0.3">
      <c r="B30" s="36" t="s">
        <v>64</v>
      </c>
      <c r="C30" s="33" t="s">
        <v>32</v>
      </c>
      <c r="D30" s="35">
        <v>1380000</v>
      </c>
      <c r="E30" s="33" t="s">
        <v>33</v>
      </c>
      <c r="F30" s="35">
        <v>720000</v>
      </c>
      <c r="G30" s="37"/>
      <c r="H30" s="35"/>
      <c r="I30" s="34"/>
      <c r="J30" s="35"/>
      <c r="K30" s="53">
        <f>SUM(D30+F30+J30)</f>
        <v>2100000</v>
      </c>
    </row>
    <row r="31" spans="2:11" ht="55.2" x14ac:dyDescent="0.3">
      <c r="B31" s="36" t="s">
        <v>65</v>
      </c>
      <c r="C31" s="33" t="s">
        <v>32</v>
      </c>
      <c r="D31" s="35">
        <v>720000</v>
      </c>
      <c r="E31" s="33" t="s">
        <v>33</v>
      </c>
      <c r="F31" s="35">
        <v>210000</v>
      </c>
      <c r="G31" s="37"/>
      <c r="H31" s="35"/>
      <c r="I31" s="34" t="s">
        <v>66</v>
      </c>
      <c r="J31" s="35">
        <v>270000</v>
      </c>
      <c r="K31" s="53">
        <f>SUM(D31+F31+J31)</f>
        <v>1200000</v>
      </c>
    </row>
    <row r="32" spans="2:11" ht="69" x14ac:dyDescent="0.3">
      <c r="B32" s="36" t="s">
        <v>67</v>
      </c>
      <c r="C32" s="33" t="s">
        <v>32</v>
      </c>
      <c r="D32" s="35">
        <v>208700</v>
      </c>
      <c r="E32" s="33" t="s">
        <v>33</v>
      </c>
      <c r="F32" s="35">
        <v>200000</v>
      </c>
      <c r="G32" s="37"/>
      <c r="H32" s="35"/>
      <c r="I32" s="34"/>
      <c r="J32" s="35"/>
      <c r="K32" s="53">
        <f>SUM(D32+F32)</f>
        <v>408700</v>
      </c>
    </row>
    <row r="33" spans="2:11" ht="91.8" customHeight="1" x14ac:dyDescent="0.3">
      <c r="B33" s="36" t="s">
        <v>68</v>
      </c>
      <c r="C33" s="33" t="s">
        <v>32</v>
      </c>
      <c r="D33" s="35">
        <v>2533440</v>
      </c>
      <c r="E33" s="33" t="s">
        <v>33</v>
      </c>
      <c r="F33" s="35">
        <v>180960</v>
      </c>
      <c r="G33" s="37"/>
      <c r="H33" s="35"/>
      <c r="I33" s="34" t="s">
        <v>66</v>
      </c>
      <c r="J33" s="35">
        <v>904800</v>
      </c>
      <c r="K33" s="53">
        <f>SUM(D33+F33+J33)</f>
        <v>3619200</v>
      </c>
    </row>
    <row r="34" spans="2:11" ht="69" customHeight="1" x14ac:dyDescent="0.3">
      <c r="B34" s="36" t="s">
        <v>69</v>
      </c>
      <c r="C34" s="33" t="s">
        <v>32</v>
      </c>
      <c r="D34" s="35">
        <v>144000</v>
      </c>
      <c r="E34" s="33" t="s">
        <v>33</v>
      </c>
      <c r="F34" s="35">
        <v>36000</v>
      </c>
      <c r="G34" s="37"/>
      <c r="H34" s="35"/>
      <c r="I34" s="34"/>
      <c r="J34" s="35"/>
      <c r="K34" s="53">
        <f>SUM(D34+F34)</f>
        <v>180000</v>
      </c>
    </row>
    <row r="35" spans="2:11" ht="65.400000000000006" customHeight="1" x14ac:dyDescent="0.3">
      <c r="B35" s="36" t="s">
        <v>70</v>
      </c>
      <c r="C35" s="33" t="s">
        <v>32</v>
      </c>
      <c r="D35" s="35">
        <v>144000</v>
      </c>
      <c r="E35" s="33" t="s">
        <v>33</v>
      </c>
      <c r="F35" s="35">
        <v>36000</v>
      </c>
      <c r="G35" s="37"/>
      <c r="H35" s="35"/>
      <c r="I35" s="34"/>
      <c r="J35" s="35"/>
      <c r="K35" s="53">
        <f t="shared" ref="K35:K36" si="1">SUM(D35+F35)</f>
        <v>180000</v>
      </c>
    </row>
    <row r="36" spans="2:11" ht="68.400000000000006" customHeight="1" x14ac:dyDescent="0.3">
      <c r="B36" s="36" t="s">
        <v>71</v>
      </c>
      <c r="C36" s="33" t="s">
        <v>32</v>
      </c>
      <c r="D36" s="35">
        <v>144000</v>
      </c>
      <c r="E36" s="33" t="s">
        <v>33</v>
      </c>
      <c r="F36" s="35">
        <v>36000</v>
      </c>
      <c r="G36" s="37"/>
      <c r="H36" s="35"/>
      <c r="I36" s="34"/>
      <c r="J36" s="35"/>
      <c r="K36" s="53">
        <f t="shared" si="1"/>
        <v>180000</v>
      </c>
    </row>
    <row r="37" spans="2:11" ht="111" customHeight="1" x14ac:dyDescent="0.3">
      <c r="B37" s="36" t="s">
        <v>72</v>
      </c>
      <c r="C37" s="33" t="s">
        <v>32</v>
      </c>
      <c r="D37" s="35">
        <v>2447500</v>
      </c>
      <c r="E37" s="33" t="s">
        <v>33</v>
      </c>
      <c r="F37" s="35">
        <v>102350</v>
      </c>
      <c r="G37" s="37"/>
      <c r="H37" s="35"/>
      <c r="I37" s="34" t="s">
        <v>55</v>
      </c>
      <c r="J37" s="35">
        <v>520650</v>
      </c>
      <c r="K37" s="53">
        <f>SUM(D37+F37+J37)</f>
        <v>3070500</v>
      </c>
    </row>
    <row r="38" spans="2:11" ht="82.2" customHeight="1" x14ac:dyDescent="0.3">
      <c r="B38" s="36" t="s">
        <v>73</v>
      </c>
      <c r="C38" s="30" t="s">
        <v>74</v>
      </c>
      <c r="D38" s="31">
        <v>134900819.83000001</v>
      </c>
      <c r="E38" s="30" t="s">
        <v>75</v>
      </c>
      <c r="F38" s="31">
        <v>0</v>
      </c>
      <c r="G38" s="30" t="s">
        <v>76</v>
      </c>
      <c r="H38" s="31">
        <v>288676.09000000003</v>
      </c>
      <c r="I38" s="30"/>
      <c r="J38" s="31"/>
      <c r="K38" s="54">
        <f>D38+F38+H38+J38</f>
        <v>135189495.92000002</v>
      </c>
    </row>
    <row r="39" spans="2:11" x14ac:dyDescent="0.3">
      <c r="B39" s="40" t="s">
        <v>77</v>
      </c>
      <c r="C39" s="41" t="s">
        <v>78</v>
      </c>
      <c r="D39" s="42">
        <v>102942770.71000001</v>
      </c>
      <c r="E39" s="41" t="s">
        <v>79</v>
      </c>
      <c r="F39" s="42">
        <v>22342863.419999998</v>
      </c>
      <c r="G39" s="41"/>
      <c r="H39" s="42"/>
      <c r="I39" s="41"/>
      <c r="J39" s="42"/>
      <c r="K39" s="55">
        <f t="shared" ref="K39:K43" si="2">SUM(D39,F39,H39,J39)</f>
        <v>125285634.13000001</v>
      </c>
    </row>
    <row r="40" spans="2:11" x14ac:dyDescent="0.3">
      <c r="B40" s="40" t="s">
        <v>80</v>
      </c>
      <c r="C40" s="41" t="s">
        <v>78</v>
      </c>
      <c r="D40" s="42">
        <v>24388696.829999998</v>
      </c>
      <c r="E40" s="41" t="s">
        <v>79</v>
      </c>
      <c r="F40" s="42">
        <v>9820222.9499999993</v>
      </c>
      <c r="G40" s="41"/>
      <c r="H40" s="42"/>
      <c r="I40" s="41"/>
      <c r="J40" s="42"/>
      <c r="K40" s="55">
        <f t="shared" si="2"/>
        <v>34208919.780000001</v>
      </c>
    </row>
    <row r="41" spans="2:11" x14ac:dyDescent="0.3">
      <c r="B41" s="40" t="s">
        <v>81</v>
      </c>
      <c r="C41" s="41" t="s">
        <v>78</v>
      </c>
      <c r="D41" s="42">
        <v>73870410.129999995</v>
      </c>
      <c r="E41" s="41" t="s">
        <v>79</v>
      </c>
      <c r="F41" s="42">
        <v>24333040.949999996</v>
      </c>
      <c r="G41" s="41"/>
      <c r="H41" s="42"/>
      <c r="I41" s="41"/>
      <c r="J41" s="42"/>
      <c r="K41" s="55">
        <f t="shared" si="2"/>
        <v>98203451.079999983</v>
      </c>
    </row>
    <row r="42" spans="2:11" x14ac:dyDescent="0.3">
      <c r="B42" s="40" t="s">
        <v>82</v>
      </c>
      <c r="C42" s="41" t="s">
        <v>78</v>
      </c>
      <c r="D42" s="42">
        <v>1448918</v>
      </c>
      <c r="E42" s="41" t="s">
        <v>79</v>
      </c>
      <c r="F42" s="42">
        <v>1448918</v>
      </c>
      <c r="G42" s="41"/>
      <c r="H42" s="42"/>
      <c r="I42" s="41"/>
      <c r="J42" s="42"/>
      <c r="K42" s="55">
        <f t="shared" si="2"/>
        <v>2897836</v>
      </c>
    </row>
    <row r="43" spans="2:11" ht="27.6" x14ac:dyDescent="0.3">
      <c r="B43" s="40" t="s">
        <v>83</v>
      </c>
      <c r="C43" s="41" t="s">
        <v>78</v>
      </c>
      <c r="D43" s="42">
        <v>1000000</v>
      </c>
      <c r="E43" s="41" t="s">
        <v>79</v>
      </c>
      <c r="F43" s="42">
        <v>1000000</v>
      </c>
      <c r="G43" s="41"/>
      <c r="H43" s="42"/>
      <c r="I43" s="41"/>
      <c r="J43" s="42"/>
      <c r="K43" s="55">
        <f t="shared" si="2"/>
        <v>2000000</v>
      </c>
    </row>
    <row r="44" spans="2:11" ht="65.400000000000006" customHeight="1" x14ac:dyDescent="0.3">
      <c r="B44" s="43" t="s">
        <v>84</v>
      </c>
      <c r="C44" s="30" t="s">
        <v>85</v>
      </c>
      <c r="D44" s="44">
        <v>40000000</v>
      </c>
      <c r="E44" s="30" t="s">
        <v>86</v>
      </c>
      <c r="F44" s="44">
        <v>40000000</v>
      </c>
      <c r="G44" s="30" t="s">
        <v>87</v>
      </c>
      <c r="H44" s="44">
        <v>0</v>
      </c>
      <c r="I44" s="30" t="s">
        <v>87</v>
      </c>
      <c r="J44" s="44">
        <v>0</v>
      </c>
      <c r="K44" s="56">
        <f>D44+F44+H44+J44</f>
        <v>80000000</v>
      </c>
    </row>
    <row r="45" spans="2:11" ht="94.8" customHeight="1" x14ac:dyDescent="0.3">
      <c r="B45" s="43" t="s">
        <v>88</v>
      </c>
      <c r="C45" s="30" t="s">
        <v>85</v>
      </c>
      <c r="D45" s="44">
        <v>54000000</v>
      </c>
      <c r="E45" s="30" t="s">
        <v>86</v>
      </c>
      <c r="F45" s="44">
        <v>20000000</v>
      </c>
      <c r="G45" s="30"/>
      <c r="H45" s="44"/>
      <c r="I45" s="30"/>
      <c r="J45" s="44"/>
      <c r="K45" s="56">
        <f>D45+F45+H45+J45</f>
        <v>74000000</v>
      </c>
    </row>
    <row r="46" spans="2:11" ht="27.6" x14ac:dyDescent="0.3">
      <c r="B46" s="28" t="s">
        <v>89</v>
      </c>
      <c r="C46" s="30" t="s">
        <v>90</v>
      </c>
      <c r="D46" s="31">
        <v>72483997.450000003</v>
      </c>
      <c r="E46" s="30" t="s">
        <v>91</v>
      </c>
      <c r="F46" s="31">
        <v>41860749</v>
      </c>
      <c r="G46" s="30"/>
      <c r="H46" s="31"/>
      <c r="I46" s="30"/>
      <c r="J46" s="31"/>
      <c r="K46" s="54">
        <f>D46+F46+H46+J46</f>
        <v>114344746.45</v>
      </c>
    </row>
    <row r="47" spans="2:11" ht="28.2" thickBot="1" x14ac:dyDescent="0.35">
      <c r="B47" s="45" t="s">
        <v>92</v>
      </c>
      <c r="C47" s="46" t="s">
        <v>93</v>
      </c>
      <c r="D47" s="47">
        <v>2733808.72</v>
      </c>
      <c r="E47" s="46" t="s">
        <v>94</v>
      </c>
      <c r="F47" s="47">
        <v>548009.24</v>
      </c>
      <c r="G47" s="46"/>
      <c r="H47" s="47"/>
      <c r="I47" s="46"/>
      <c r="J47" s="47"/>
      <c r="K47" s="57">
        <f t="shared" ref="K47" si="3">D47+F47+H47+J47</f>
        <v>3281817.96</v>
      </c>
    </row>
  </sheetData>
  <mergeCells count="8">
    <mergeCell ref="I5:J5"/>
    <mergeCell ref="B5:B6"/>
    <mergeCell ref="B2:K2"/>
    <mergeCell ref="B3:K3"/>
    <mergeCell ref="B4:K4"/>
    <mergeCell ref="C5:D5"/>
    <mergeCell ref="E5:F5"/>
    <mergeCell ref="G5:H5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Arely</cp:lastModifiedBy>
  <dcterms:created xsi:type="dcterms:W3CDTF">2015-10-27T18:08:15Z</dcterms:created>
  <dcterms:modified xsi:type="dcterms:W3CDTF">2015-10-30T22:04:50Z</dcterms:modified>
</cp:coreProperties>
</file>