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3755"/>
  </bookViews>
  <sheets>
    <sheet name="Formato 6d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F13" i="1" l="1"/>
  <c r="H14" i="1"/>
  <c r="E13" i="1"/>
  <c r="I26" i="1" l="1"/>
  <c r="H26" i="1"/>
  <c r="I18" i="1"/>
  <c r="H18" i="1"/>
  <c r="I23" i="1" l="1"/>
  <c r="H23" i="1"/>
  <c r="I14" i="1"/>
  <c r="I11" i="1" s="1"/>
  <c r="I34" i="1" l="1"/>
  <c r="H34" i="1"/>
  <c r="G33" i="1"/>
  <c r="J33" i="1" s="1"/>
  <c r="F30" i="1"/>
  <c r="E30" i="1"/>
  <c r="G30" i="1"/>
  <c r="J30" i="1"/>
  <c r="G29" i="1"/>
  <c r="J29" i="1" s="1"/>
  <c r="F26" i="1"/>
  <c r="E26" i="1"/>
  <c r="G26" i="1"/>
  <c r="J26" i="1"/>
  <c r="G25" i="1"/>
  <c r="J25" i="1" s="1"/>
  <c r="J24" i="1"/>
  <c r="E23" i="1"/>
  <c r="F18" i="1"/>
  <c r="E18" i="1"/>
  <c r="G17" i="1"/>
  <c r="J17" i="1" s="1"/>
  <c r="J16" i="1"/>
  <c r="G15" i="1"/>
  <c r="J15" i="1" s="1"/>
  <c r="F14" i="1"/>
  <c r="G14" i="1" s="1"/>
  <c r="J14" i="1" s="1"/>
  <c r="E14" i="1"/>
  <c r="E11" i="1" s="1"/>
  <c r="J13" i="1"/>
  <c r="G12" i="1"/>
  <c r="J12" i="1" s="1"/>
  <c r="G18" i="1"/>
  <c r="J18" i="1"/>
  <c r="F23" i="1"/>
  <c r="G23" i="1" l="1"/>
  <c r="J23" i="1" s="1"/>
  <c r="F11" i="1"/>
  <c r="F34" i="1" s="1"/>
  <c r="E34" i="1"/>
  <c r="G11" i="1" l="1"/>
  <c r="G34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<sst xmlns="http://schemas.openxmlformats.org/spreadsheetml/2006/main" count="38" uniqueCount="28">
  <si>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</si>
  <si>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</si>
  <si>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</si>
  <si>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</si>
  <si>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</si>
  <si>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</si>
  <si>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</si>
  <si>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</si>
  <si>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</si>
  <si>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</si>
  <si>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</si>
  <si>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</si>
  <si>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</si>
  <si>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</si>
  <si>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</si>
  <si>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</si>
  <si>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</si>
  <si>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</si>
  <si>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</si>
  <si>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</si>
  <si>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</si>
  <si>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</si>
  <si>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</si>
  <si>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</si>
  <si>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</si>
  <si>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 xml:space="preserve"> Gobierno del Estado de México</t>
  </si>
  <si>
    <t>( Miles de Pesos)</t>
  </si>
  <si>
    <t>Del 1 de enero al 31 de diciembre de 2016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</si>
</sst>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4">
    <xf numFmtId="0" fontId="0" fillId="0" borderId="0" xfId="0"/>
    <xf numFmtId="0" fontId="19" fillId="0" borderId="0" xfId="0" applyFont="1"/>
    <xf numFmtId="0" fontId="19" fillId="0" borderId="13" xfId="0" applyFont="1" applyBorder="1"/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20" fillId="0" borderId="21" xfId="0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right" vertical="center" wrapText="1"/>
    </xf>
    <xf numFmtId="164" fontId="20" fillId="0" borderId="19" xfId="0" applyNumberFormat="1" applyFont="1" applyBorder="1" applyAlignment="1">
      <alignment horizontal="right" vertical="center" wrapText="1"/>
    </xf>
    <xf numFmtId="164" fontId="21" fillId="0" borderId="20" xfId="0" applyNumberFormat="1" applyFont="1" applyBorder="1" applyAlignment="1">
      <alignment horizontal="right" vertical="center" wrapText="1"/>
    </xf>
    <xf numFmtId="164" fontId="19" fillId="0" borderId="0" xfId="0" applyNumberFormat="1" applyFont="1"/>
    <xf numFmtId="164" fontId="20" fillId="0" borderId="21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4" fontId="20" fillId="0" borderId="19" xfId="0" applyNumberFormat="1" applyFont="1" applyFill="1" applyBorder="1" applyAlignment="1">
      <alignment horizontal="right" vertical="center" wrapText="1"/>
    </xf>
    <xf numFmtId="0" fontId="20" fillId="0" borderId="20" xfId="0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zoomScale="120" zoomScaleNormal="120" workbookViewId="0">
      <selection activeCell="B3" sqref="B3:J10"/>
    </sheetView>
  </sheetViews>
  <sheetFormatPr baseColWidth="10" defaultColWidth="0" defaultRowHeight="15" customHeight="1" zeroHeight="1" x14ac:dyDescent="0.25"/>
  <cols>
    <col min="1" max="3" width="2.7109375" style="1" customWidth="1"/>
    <col min="4" max="4" width="42.140625" style="1" customWidth="1"/>
    <col min="5" max="5" width="11.140625" style="1" customWidth="1"/>
    <col min="6" max="6" width="13.28515625" style="1" customWidth="1"/>
    <col min="7" max="7" width="12.42578125" style="1" customWidth="1"/>
    <col min="8" max="8" width="13.5703125" style="1" customWidth="1"/>
    <col min="9" max="9" width="12.28515625" style="1" customWidth="1"/>
    <col min="10" max="10" width="10" style="1" customWidth="1"/>
    <col min="11" max="11" width="2.7109375" style="1" customWidth="1"/>
    <col min="12" max="16384" width="11.42578125" hidden="1"/>
  </cols>
  <sheetData>
    <row r="1" spans="2:10" x14ac:dyDescent="0.25">
      <c r="B1" s="17" t="s">
        <v>0</v>
      </c>
      <c r="C1" s="17"/>
      <c r="D1" s="17"/>
      <c r="E1" s="17"/>
      <c r="F1" s="17"/>
      <c r="G1" s="17"/>
      <c r="H1" s="17"/>
      <c r="I1" s="17"/>
      <c r="J1" s="17"/>
    </row>
    <row r="2" spans="2:10" ht="15.75" customHeight="1" x14ac:dyDescent="0.25">
      <c r="B2" s="18" t="s">
        <v>1</v>
      </c>
      <c r="C2" s="18"/>
      <c r="D2" s="18"/>
      <c r="E2" s="18"/>
      <c r="F2" s="18"/>
      <c r="G2" s="18"/>
      <c r="H2" s="18"/>
      <c r="I2" s="18"/>
      <c r="J2" s="18"/>
    </row>
    <row r="3" spans="2:10" ht="11.25" customHeight="1" x14ac:dyDescent="0.25">
      <c r="B3" s="27" t="s">
        <v>25</v>
      </c>
      <c r="C3" s="28"/>
      <c r="D3" s="28"/>
      <c r="E3" s="28"/>
      <c r="F3" s="28"/>
      <c r="G3" s="28"/>
      <c r="H3" s="28"/>
      <c r="I3" s="28"/>
      <c r="J3" s="29"/>
    </row>
    <row r="4" spans="2:10" ht="7.5" customHeight="1" x14ac:dyDescent="0.25">
      <c r="B4" s="30" t="s">
        <v>2</v>
      </c>
      <c r="C4" s="31"/>
      <c r="D4" s="31"/>
      <c r="E4" s="31"/>
      <c r="F4" s="31"/>
      <c r="G4" s="31"/>
      <c r="H4" s="31"/>
      <c r="I4" s="31"/>
      <c r="J4" s="32"/>
    </row>
    <row r="5" spans="2:10" ht="9.75" customHeight="1" x14ac:dyDescent="0.25">
      <c r="B5" s="30" t="s">
        <v>3</v>
      </c>
      <c r="C5" s="31"/>
      <c r="D5" s="31"/>
      <c r="E5" s="31"/>
      <c r="F5" s="31"/>
      <c r="G5" s="31"/>
      <c r="H5" s="31"/>
      <c r="I5" s="31"/>
      <c r="J5" s="32"/>
    </row>
    <row r="6" spans="2:10" ht="10.5" customHeight="1" x14ac:dyDescent="0.25">
      <c r="B6" s="30" t="s">
        <v>27</v>
      </c>
      <c r="C6" s="31"/>
      <c r="D6" s="31"/>
      <c r="E6" s="31"/>
      <c r="F6" s="31"/>
      <c r="G6" s="31"/>
      <c r="H6" s="31"/>
      <c r="I6" s="31"/>
      <c r="J6" s="32"/>
    </row>
    <row r="7" spans="2:10" ht="9" customHeight="1" x14ac:dyDescent="0.25">
      <c r="B7" s="33" t="s">
        <v>26</v>
      </c>
      <c r="C7" s="34"/>
      <c r="D7" s="34"/>
      <c r="E7" s="34"/>
      <c r="F7" s="34"/>
      <c r="G7" s="34"/>
      <c r="H7" s="34"/>
      <c r="I7" s="34"/>
      <c r="J7" s="35"/>
    </row>
    <row r="8" spans="2:10" x14ac:dyDescent="0.25">
      <c r="B8" s="36" t="s">
        <v>4</v>
      </c>
      <c r="C8" s="36"/>
      <c r="D8" s="36"/>
      <c r="E8" s="37" t="s">
        <v>5</v>
      </c>
      <c r="F8" s="37"/>
      <c r="G8" s="37"/>
      <c r="H8" s="37"/>
      <c r="I8" s="37"/>
      <c r="J8" s="37" t="s">
        <v>6</v>
      </c>
    </row>
    <row r="9" spans="2:10" ht="21" customHeight="1" x14ac:dyDescent="0.25">
      <c r="B9" s="36"/>
      <c r="C9" s="36"/>
      <c r="D9" s="36"/>
      <c r="E9" s="38" t="s">
        <v>7</v>
      </c>
      <c r="F9" s="38" t="s">
        <v>8</v>
      </c>
      <c r="G9" s="38" t="s">
        <v>9</v>
      </c>
      <c r="H9" s="38" t="s">
        <v>10</v>
      </c>
      <c r="I9" s="38" t="s">
        <v>11</v>
      </c>
      <c r="J9" s="37"/>
    </row>
    <row r="10" spans="2:10" ht="21" customHeight="1" x14ac:dyDescent="0.25">
      <c r="B10" s="39"/>
      <c r="C10" s="40"/>
      <c r="D10" s="41"/>
      <c r="E10" s="42"/>
      <c r="F10" s="42"/>
      <c r="G10" s="42"/>
      <c r="H10" s="42"/>
      <c r="I10" s="42"/>
      <c r="J10" s="43"/>
    </row>
    <row r="11" spans="2:10" ht="15" customHeight="1" x14ac:dyDescent="0.25">
      <c r="B11" s="22" t="s">
        <v>12</v>
      </c>
      <c r="C11" s="23"/>
      <c r="D11" s="24"/>
      <c r="E11" s="13">
        <f>E12+E13+E14+E17+E18+E21</f>
        <v>39928090.100000001</v>
      </c>
      <c r="F11" s="13">
        <f>F12+F13+F14+F17+F18+F21</f>
        <v>1313181.0000000005</v>
      </c>
      <c r="G11" s="13">
        <f>E11+F11</f>
        <v>41241271.100000001</v>
      </c>
      <c r="H11" s="13">
        <f>H12+H13+H14+H17+H18+H21</f>
        <v>41241271.200000003</v>
      </c>
      <c r="I11" s="13">
        <f>SUM(I12+I13+I14+I17)</f>
        <v>41241271.200000003</v>
      </c>
      <c r="J11" s="14">
        <v>0</v>
      </c>
    </row>
    <row r="12" spans="2:10" ht="15" customHeight="1" x14ac:dyDescent="0.25">
      <c r="B12" s="2"/>
      <c r="C12" s="25" t="s">
        <v>13</v>
      </c>
      <c r="D12" s="26"/>
      <c r="E12" s="14">
        <v>9834567.8000000007</v>
      </c>
      <c r="F12" s="14">
        <v>-5719879.7999999998</v>
      </c>
      <c r="G12" s="14">
        <f t="shared" ref="G12:G34" si="0">E12+F12</f>
        <v>4114688.0000000009</v>
      </c>
      <c r="H12" s="14">
        <v>4114688</v>
      </c>
      <c r="I12" s="14">
        <v>4114688</v>
      </c>
      <c r="J12" s="14">
        <f t="shared" ref="J12:J33" si="1">G12-H12</f>
        <v>0</v>
      </c>
    </row>
    <row r="13" spans="2:10" ht="15" customHeight="1" x14ac:dyDescent="0.25">
      <c r="B13" s="2"/>
      <c r="C13" s="25" t="s">
        <v>14</v>
      </c>
      <c r="D13" s="26"/>
      <c r="E13" s="14">
        <f>20150506.9-975.5</f>
        <v>20149531.399999999</v>
      </c>
      <c r="F13" s="14">
        <f>7890451.8-1039.8+975.5+268.4</f>
        <v>7890655.9000000004</v>
      </c>
      <c r="G13" s="14">
        <v>28040187.399999999</v>
      </c>
      <c r="H13" s="14">
        <v>28040187.399999999</v>
      </c>
      <c r="I13" s="14">
        <v>28040187.399999999</v>
      </c>
      <c r="J13" s="14">
        <f t="shared" si="1"/>
        <v>0</v>
      </c>
    </row>
    <row r="14" spans="2:10" ht="15" customHeight="1" x14ac:dyDescent="0.25">
      <c r="B14" s="2"/>
      <c r="C14" s="25" t="s">
        <v>15</v>
      </c>
      <c r="D14" s="26"/>
      <c r="E14" s="14">
        <f>E15+E16</f>
        <v>73665.3</v>
      </c>
      <c r="F14" s="14">
        <f>F15+F16</f>
        <v>-22605.7</v>
      </c>
      <c r="G14" s="14">
        <f t="shared" si="0"/>
        <v>51059.600000000006</v>
      </c>
      <c r="H14" s="14">
        <f>SUM(H15:H16)</f>
        <v>51059.6</v>
      </c>
      <c r="I14" s="14">
        <f>I15+I16</f>
        <v>51059.6</v>
      </c>
      <c r="J14" s="14">
        <f t="shared" si="1"/>
        <v>0</v>
      </c>
    </row>
    <row r="15" spans="2:10" ht="15" customHeight="1" x14ac:dyDescent="0.25">
      <c r="B15" s="2"/>
      <c r="C15" s="3"/>
      <c r="D15" s="4" t="s">
        <v>16</v>
      </c>
      <c r="E15" s="14">
        <v>73665.3</v>
      </c>
      <c r="F15" s="14">
        <v>-22605.7</v>
      </c>
      <c r="G15" s="14">
        <f t="shared" si="0"/>
        <v>51059.600000000006</v>
      </c>
      <c r="H15" s="14">
        <v>51059.6</v>
      </c>
      <c r="I15" s="14">
        <v>51059.6</v>
      </c>
      <c r="J15" s="14">
        <f t="shared" si="1"/>
        <v>0</v>
      </c>
    </row>
    <row r="16" spans="2:10" ht="15" customHeight="1" x14ac:dyDescent="0.25">
      <c r="B16" s="2"/>
      <c r="C16" s="3"/>
      <c r="D16" s="4" t="s">
        <v>17</v>
      </c>
      <c r="E16" s="12"/>
      <c r="F16" s="12"/>
      <c r="G16" s="12"/>
      <c r="H16" s="12"/>
      <c r="I16" s="12"/>
      <c r="J16" s="14">
        <f t="shared" si="1"/>
        <v>0</v>
      </c>
    </row>
    <row r="17" spans="2:10" ht="15" customHeight="1" x14ac:dyDescent="0.25">
      <c r="B17" s="2"/>
      <c r="C17" s="25" t="s">
        <v>18</v>
      </c>
      <c r="D17" s="26"/>
      <c r="E17" s="14">
        <v>9870325.5999999996</v>
      </c>
      <c r="F17" s="14">
        <v>-834989.4</v>
      </c>
      <c r="G17" s="14">
        <f t="shared" si="0"/>
        <v>9035336.1999999993</v>
      </c>
      <c r="H17" s="14">
        <v>9035336.1999999993</v>
      </c>
      <c r="I17" s="14">
        <v>9035336.1999999993</v>
      </c>
      <c r="J17" s="14">
        <f t="shared" si="1"/>
        <v>0</v>
      </c>
    </row>
    <row r="18" spans="2:10" ht="15" customHeight="1" x14ac:dyDescent="0.25">
      <c r="B18" s="2"/>
      <c r="C18" s="25" t="s">
        <v>19</v>
      </c>
      <c r="D18" s="26"/>
      <c r="E18" s="14">
        <f>SUM(E19:E20)</f>
        <v>0</v>
      </c>
      <c r="F18" s="14">
        <f>SUM(F19:F20)</f>
        <v>0</v>
      </c>
      <c r="G18" s="14">
        <f t="shared" si="0"/>
        <v>0</v>
      </c>
      <c r="H18" s="14">
        <f>SUM(H19:H20)</f>
        <v>0</v>
      </c>
      <c r="I18" s="14">
        <f>SUM(I19:I20)</f>
        <v>0</v>
      </c>
      <c r="J18" s="14">
        <f t="shared" si="1"/>
        <v>0</v>
      </c>
    </row>
    <row r="19" spans="2:10" ht="15" customHeight="1" x14ac:dyDescent="0.25">
      <c r="B19" s="2"/>
      <c r="C19" s="5"/>
      <c r="D19" s="6" t="s">
        <v>20</v>
      </c>
      <c r="E19" s="12"/>
      <c r="F19" s="12"/>
      <c r="G19" s="12"/>
      <c r="H19" s="12"/>
      <c r="I19" s="12"/>
      <c r="J19" s="12"/>
    </row>
    <row r="20" spans="2:10" ht="15" customHeight="1" x14ac:dyDescent="0.25">
      <c r="B20" s="2"/>
      <c r="C20" s="5"/>
      <c r="D20" s="6" t="s">
        <v>21</v>
      </c>
      <c r="E20" s="12"/>
      <c r="F20" s="12"/>
      <c r="G20" s="12"/>
      <c r="H20" s="12"/>
      <c r="I20" s="12"/>
      <c r="J20" s="12"/>
    </row>
    <row r="21" spans="2:10" ht="15" customHeight="1" x14ac:dyDescent="0.25">
      <c r="B21" s="2"/>
      <c r="C21" s="25" t="s">
        <v>22</v>
      </c>
      <c r="D21" s="26"/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</row>
    <row r="22" spans="2:10" ht="15" customHeight="1" x14ac:dyDescent="0.25">
      <c r="B22" s="7"/>
      <c r="C22" s="3"/>
      <c r="D22" s="4"/>
      <c r="E22" s="12"/>
      <c r="F22" s="12"/>
      <c r="G22" s="12"/>
      <c r="H22" s="12"/>
      <c r="I22" s="12"/>
      <c r="J22" s="12"/>
    </row>
    <row r="23" spans="2:10" ht="15" customHeight="1" x14ac:dyDescent="0.25">
      <c r="B23" s="19" t="s">
        <v>23</v>
      </c>
      <c r="C23" s="20"/>
      <c r="D23" s="21"/>
      <c r="E23" s="12">
        <f>E24+E25+E26+E29+E30+E33</f>
        <v>10834602.300000001</v>
      </c>
      <c r="F23" s="12">
        <f>F24+F25+F26+F29+F30+F33</f>
        <v>305910.7</v>
      </c>
      <c r="G23" s="12">
        <f t="shared" si="0"/>
        <v>11140513</v>
      </c>
      <c r="H23" s="12">
        <f>SUM(H24+H25)</f>
        <v>11140513</v>
      </c>
      <c r="I23" s="12">
        <f>SUM(I24+I25)</f>
        <v>11140513</v>
      </c>
      <c r="J23" s="12">
        <f t="shared" si="1"/>
        <v>0</v>
      </c>
    </row>
    <row r="24" spans="2:10" ht="15" customHeight="1" x14ac:dyDescent="0.25">
      <c r="B24" s="2"/>
      <c r="C24" s="25" t="s">
        <v>13</v>
      </c>
      <c r="D24" s="26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 t="shared" si="1"/>
        <v>0</v>
      </c>
    </row>
    <row r="25" spans="2:10" ht="15" customHeight="1" x14ac:dyDescent="0.25">
      <c r="B25" s="2"/>
      <c r="C25" s="25" t="s">
        <v>14</v>
      </c>
      <c r="D25" s="26"/>
      <c r="E25" s="14">
        <v>10834602.300000001</v>
      </c>
      <c r="F25" s="14">
        <v>305910.7</v>
      </c>
      <c r="G25" s="14">
        <f t="shared" si="0"/>
        <v>11140513</v>
      </c>
      <c r="H25" s="14">
        <v>11140513</v>
      </c>
      <c r="I25" s="14">
        <v>11140513</v>
      </c>
      <c r="J25" s="14">
        <f t="shared" si="1"/>
        <v>0</v>
      </c>
    </row>
    <row r="26" spans="2:10" ht="15" customHeight="1" x14ac:dyDescent="0.25">
      <c r="B26" s="2"/>
      <c r="C26" s="25" t="s">
        <v>15</v>
      </c>
      <c r="D26" s="26"/>
      <c r="E26" s="14">
        <f>E27+E28</f>
        <v>0</v>
      </c>
      <c r="F26" s="14">
        <f>F27+F28</f>
        <v>0</v>
      </c>
      <c r="G26" s="14">
        <f t="shared" si="0"/>
        <v>0</v>
      </c>
      <c r="H26" s="14">
        <f>SUM(H27:H28)</f>
        <v>0</v>
      </c>
      <c r="I26" s="14">
        <f>SUM(I27:I28)</f>
        <v>0</v>
      </c>
      <c r="J26" s="14">
        <f t="shared" si="1"/>
        <v>0</v>
      </c>
    </row>
    <row r="27" spans="2:10" ht="15" customHeight="1" x14ac:dyDescent="0.25">
      <c r="B27" s="2"/>
      <c r="C27" s="3"/>
      <c r="D27" s="4" t="s">
        <v>16</v>
      </c>
      <c r="E27" s="12"/>
      <c r="F27" s="12"/>
      <c r="G27" s="12"/>
      <c r="H27" s="12"/>
      <c r="I27" s="12"/>
      <c r="J27" s="12"/>
    </row>
    <row r="28" spans="2:10" ht="15" customHeight="1" x14ac:dyDescent="0.25">
      <c r="B28" s="2"/>
      <c r="C28" s="3"/>
      <c r="D28" s="4" t="s">
        <v>17</v>
      </c>
      <c r="E28" s="12"/>
      <c r="F28" s="12"/>
      <c r="G28" s="12"/>
      <c r="H28" s="12"/>
      <c r="I28" s="12"/>
      <c r="J28" s="12"/>
    </row>
    <row r="29" spans="2:10" ht="15" customHeight="1" x14ac:dyDescent="0.25">
      <c r="B29" s="2"/>
      <c r="C29" s="25" t="s">
        <v>18</v>
      </c>
      <c r="D29" s="26"/>
      <c r="E29" s="14">
        <v>0</v>
      </c>
      <c r="F29" s="14">
        <v>0</v>
      </c>
      <c r="G29" s="14">
        <f t="shared" si="0"/>
        <v>0</v>
      </c>
      <c r="H29" s="14">
        <v>0</v>
      </c>
      <c r="I29" s="14">
        <v>0</v>
      </c>
      <c r="J29" s="14">
        <f t="shared" si="1"/>
        <v>0</v>
      </c>
    </row>
    <row r="30" spans="2:10" ht="15" customHeight="1" x14ac:dyDescent="0.25">
      <c r="B30" s="2"/>
      <c r="C30" s="25" t="s">
        <v>19</v>
      </c>
      <c r="D30" s="26"/>
      <c r="E30" s="14">
        <f>E31+E32</f>
        <v>0</v>
      </c>
      <c r="F30" s="14">
        <f>F31+F32</f>
        <v>0</v>
      </c>
      <c r="G30" s="14">
        <f t="shared" si="0"/>
        <v>0</v>
      </c>
      <c r="H30" s="14">
        <v>0</v>
      </c>
      <c r="I30" s="14">
        <v>0</v>
      </c>
      <c r="J30" s="14">
        <f t="shared" si="1"/>
        <v>0</v>
      </c>
    </row>
    <row r="31" spans="2:10" ht="15" customHeight="1" x14ac:dyDescent="0.25">
      <c r="B31" s="2"/>
      <c r="C31" s="5"/>
      <c r="D31" s="6" t="s">
        <v>20</v>
      </c>
      <c r="E31" s="12"/>
      <c r="F31" s="12"/>
      <c r="G31" s="12"/>
      <c r="H31" s="12"/>
      <c r="I31" s="12"/>
      <c r="J31" s="12"/>
    </row>
    <row r="32" spans="2:10" ht="15" customHeight="1" x14ac:dyDescent="0.25">
      <c r="B32" s="2"/>
      <c r="C32" s="5"/>
      <c r="D32" s="6" t="s">
        <v>21</v>
      </c>
      <c r="E32" s="12"/>
      <c r="F32" s="12"/>
      <c r="G32" s="12"/>
      <c r="H32" s="12"/>
      <c r="I32" s="12"/>
      <c r="J32" s="12"/>
    </row>
    <row r="33" spans="2:10" ht="15" customHeight="1" x14ac:dyDescent="0.25">
      <c r="B33" s="2"/>
      <c r="C33" s="25" t="s">
        <v>22</v>
      </c>
      <c r="D33" s="26"/>
      <c r="E33" s="14">
        <v>0</v>
      </c>
      <c r="F33" s="14">
        <v>0</v>
      </c>
      <c r="G33" s="14">
        <f t="shared" si="0"/>
        <v>0</v>
      </c>
      <c r="H33" s="14">
        <v>0</v>
      </c>
      <c r="I33" s="14">
        <v>0</v>
      </c>
      <c r="J33" s="14">
        <f t="shared" si="1"/>
        <v>0</v>
      </c>
    </row>
    <row r="34" spans="2:10" ht="15" customHeight="1" x14ac:dyDescent="0.25">
      <c r="B34" s="19" t="s">
        <v>24</v>
      </c>
      <c r="C34" s="20"/>
      <c r="D34" s="21"/>
      <c r="E34" s="12">
        <f>E11+E23</f>
        <v>50762692.400000006</v>
      </c>
      <c r="F34" s="12">
        <f>F11+F23</f>
        <v>1619091.7000000004</v>
      </c>
      <c r="G34" s="12">
        <f t="shared" si="0"/>
        <v>52381784.100000009</v>
      </c>
      <c r="H34" s="12">
        <f>SUM(H11+H23)</f>
        <v>52381784.200000003</v>
      </c>
      <c r="I34" s="12">
        <f>SUM(I11+I23)</f>
        <v>52381784.200000003</v>
      </c>
      <c r="J34" s="12">
        <v>0</v>
      </c>
    </row>
    <row r="35" spans="2:10" ht="15" customHeight="1" x14ac:dyDescent="0.25">
      <c r="B35" s="8"/>
      <c r="C35" s="9"/>
      <c r="D35" s="10"/>
      <c r="E35" s="16"/>
      <c r="F35" s="16"/>
      <c r="G35" s="16"/>
      <c r="H35" s="16"/>
      <c r="I35" s="16"/>
      <c r="J35" s="11"/>
    </row>
    <row r="36" spans="2:10" x14ac:dyDescent="0.25">
      <c r="E36" s="15"/>
      <c r="F36" s="15"/>
      <c r="H36" s="15"/>
      <c r="I36" s="15"/>
    </row>
  </sheetData>
  <mergeCells count="25">
    <mergeCell ref="B34:D34"/>
    <mergeCell ref="C24:D24"/>
    <mergeCell ref="C25:D25"/>
    <mergeCell ref="C26:D26"/>
    <mergeCell ref="C29:D29"/>
    <mergeCell ref="C30:D30"/>
    <mergeCell ref="C33:D33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6:J6"/>
    <mergeCell ref="B1:J1"/>
    <mergeCell ref="B2:J2"/>
    <mergeCell ref="B3:J3"/>
    <mergeCell ref="B4:J4"/>
    <mergeCell ref="B5:J5"/>
  </mergeCells>
  <printOptions horizontalCentered="1"/>
  <pageMargins left="0.39370078740157483" right="0.39370078740157483" top="0.74803149606299213" bottom="0.39370078740157483" header="0.31496062992125984" footer="0.31496062992125984"/>
  <pageSetup orientation="landscape" r:id="rId1"/>
  <ignoredErrors>
    <ignoredError sqref="G14 H23 H34 G11" formula="1"/>
    <ignoredError sqref="H26:I26 E18:F18 H18:I18 H14" formulaRange="1"/>
    <ignoredError sqref="G18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Conny</dc:creator>
  <cp:lastModifiedBy>Admin</cp:lastModifiedBy>
  <cp:revision/>
  <cp:lastPrinted>2017-04-28T01:17:39Z</cp:lastPrinted>
  <dcterms:created xsi:type="dcterms:W3CDTF">2017-04-22T18:54:03Z</dcterms:created>
  <dcterms:modified xsi:type="dcterms:W3CDTF">2017-04-28T01:48:18Z</dcterms:modified>
</cp:coreProperties>
</file>