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375" activeTab="0"/>
  </bookViews>
  <sheets>
    <sheet name="GASTO FEDERALIZADO 4T2017" sheetId="1" r:id="rId1"/>
  </sheets>
  <definedNames/>
  <calcPr fullCalcOnLoad="1"/>
</workbook>
</file>

<file path=xl/sharedStrings.xml><?xml version="1.0" encoding="utf-8"?>
<sst xmlns="http://schemas.openxmlformats.org/spreadsheetml/2006/main" count="431" uniqueCount="315">
  <si>
    <t>Programa o fondo</t>
  </si>
  <si>
    <t>Destino de los recursos</t>
  </si>
  <si>
    <t>Reintegro</t>
  </si>
  <si>
    <t>Construcción, reparación, rehabilitación, mantenimiento y equipamiento de infraestructura física educativa  en el Estado de México.</t>
  </si>
  <si>
    <t>Evaluación de Impacto del Ejercicio y Desarrollo de la Autonomía de Gestión Escolar. 2016-2017 y 2017-2018 (Para Escuelas de Educación Básica  asignadas a grupos de tratamiento o control). Mediante Convenio operado a través de la Reforma Educativa de fecha 06 de marzo 2017.  (U082 Programa de la Reforma Educativa).</t>
  </si>
  <si>
    <t>Recursos otrorgados para medir en las escuelas de educación básica las acciones de fortalecimiento a la autonomía de gestión escolar.</t>
  </si>
  <si>
    <t>Programa de la Reforma Educativa</t>
  </si>
  <si>
    <t>Fortalecer a las Supervisiones de zona escolar que atienden a las Comunidades escolares beneficiarias del Programa.</t>
  </si>
  <si>
    <t>Recurso destinado a las Supervisiones de zona para llevar a cabo el Diplomado "Una Supervisión Efectiva para el Aprendizaje de nuestros Alumnos".</t>
  </si>
  <si>
    <t>Gasto de operación asignado a la Coordinación Estatal para realizar el seguimiento, acompañamiento, evaluación y supervisión a las comunidades escolares y supervisiones beneficiarias del Programa.</t>
  </si>
  <si>
    <t>Gastos de Operación que se utilizan en Servicios Personales, Materiales y Suministros</t>
  </si>
  <si>
    <t>0.00</t>
  </si>
  <si>
    <t>Servicios Personales, Recursos Materiales y Servicios Generales</t>
  </si>
  <si>
    <t>Programa Escuelas de Tiempo Completo</t>
  </si>
  <si>
    <t>Operación en escuelas públicas de educación básica, en todos sus niveles y servicios incorporadas al Programa.</t>
  </si>
  <si>
    <t xml:space="preserve">Recursos destinados a pago de sueldos, 
salarios y remuneraciones al personal 
administrativo y docente durante el periodo 
del 1o. de Octubre al 31 de Diciembre del  2017, 
así como útiles y artículos de 
papelería para las areas administrativas 
y material didáctico para el personal docente. </t>
  </si>
  <si>
    <t>Servicios personales, materiales y suministros, servicios generales y otras ayudas</t>
  </si>
  <si>
    <t>Programa Fortalecimiento de la Calidad Educativa (Plan de Apoyo a la Calidad Educativa y la Transformación de las Escuelas Normales PACTEN) 2017</t>
  </si>
  <si>
    <t>Programa Beca de Apoyo a la Práctica Intensiva y al Servicio Social para estudiantes de sexto, séptimo y octavo semestre de Escuelas Normales Públicas (BAPISS 2017)</t>
  </si>
  <si>
    <r>
      <t>Otorgamiento de becas a los estudiantes normalistas que cursan el sexto, séptimo y octavo semestres para realizar sus prácticas docentes y su servicio social en las escuelas de educación básica</t>
    </r>
    <r>
      <rPr>
        <sz val="10"/>
        <color indexed="63"/>
        <rFont val="Gotham Book"/>
        <family val="3"/>
      </rPr>
      <t>.</t>
    </r>
  </si>
  <si>
    <t>Convenio de Coordinación para el establecimiento, operación y apoyo financiero del Telebachillerato Comunitario en el Estado de México</t>
  </si>
  <si>
    <t>Gastos de Operación para la adquisición de Materiales, Útiles y Equipo de Oficina, así como de Material de Limpieza y Servicios Personales, referente al Sueldo base del Personal Docente.</t>
  </si>
  <si>
    <t>Asignación de recursos para el pago de Servicios Personales (sueldo base, hora clase, prima vacacional, aguinaldo, seguridad social, etc.), materiales y suministros y servicios generales fortaleciendo el gasto y servicio ordinario de la Universidad Politécnica de Texcoco.</t>
  </si>
  <si>
    <t>Fondo de Aportaciones Multiples 2017, Nivel Superior, Universidad Politécnica de Texcoco (Obra nueva)</t>
  </si>
  <si>
    <t>Asignación de recursos con cargo al ramo general 33 (Aportaciones Federales para Entidades Federativas y Municipios), en su vertiente Fondo de Aportaciones Multiples (Infraestructura Educativa Superior 2017).</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</si>
  <si>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</si>
  <si>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 Bienes Informaticos, Software)</t>
  </si>
  <si>
    <t xml:space="preserve">Pago  de Nómina y Gasto de Operación </t>
  </si>
  <si>
    <t>Este recurso se utilizó para Servicios Personales, Materiales, Suministros y Servicios Generales</t>
  </si>
  <si>
    <t>Sueldos y Salarios</t>
  </si>
  <si>
    <t>Aguinaldos</t>
  </si>
  <si>
    <t>Programa para la Inclusión y la Equidad  Educativa                                        (Tipo Básico)</t>
  </si>
  <si>
    <t>Docentes y escuelas beneficiadas</t>
  </si>
  <si>
    <t>Programa Fortalecimiento de la Calidad Educativa                                           ( Tipo Básico)</t>
  </si>
  <si>
    <t>Docentes  y escuelas beneficiadas</t>
  </si>
  <si>
    <t xml:space="preserve">Programa Nacional de Inglés </t>
  </si>
  <si>
    <t>Programa Nacional de Convivencia Escolar</t>
  </si>
  <si>
    <t>15,357.564.19</t>
  </si>
  <si>
    <t>Pago de Nominas, Gasolina y  Materiales para construcción.</t>
  </si>
  <si>
    <t>Convenio Modificatorio del Convenio Marco de Colaboración para el Apoyo Financiero Solidario</t>
  </si>
  <si>
    <t>Recursos Federales para cubrir los Gastos de Operación de la Universidad Mexiquense del Bicentenario.</t>
  </si>
  <si>
    <t>Programa de Expansión de la Educación Media Superior y Superior (ProExES 2017)</t>
  </si>
  <si>
    <t>Fondo de Aportaciones Múltiples (FAM 2017)</t>
  </si>
  <si>
    <t>Fondo de Aportaciones Múltiples 2017, Nivel Superior Universidad Mexiquense del Bicentenario (Obra Nueva) Mantenimiento para la Sustentabilidad.</t>
  </si>
  <si>
    <t>Gasto de operación: servicio de pago de nómina, materiales y suministros y servicios generales.</t>
  </si>
  <si>
    <t>Convenio Específico para la Asignación de Recursos Financieros para la Operación de la Universidad Tecnolódica "Fidel Velàzquez"</t>
  </si>
  <si>
    <t>Pago de servicios personales, gasto operativo, compra de materiales y suministros y servicios generales</t>
  </si>
  <si>
    <t>Inversion pública</t>
  </si>
  <si>
    <t>Subsidio Federal para Organismos descentralizados estatales/Tecnologico de Estudios Superiores de Villa Guerrero</t>
  </si>
  <si>
    <t>Para gastos de servicios personales, materiales y suministros, servicios generales, asi como transferencias, asignaciones, subsidios y otras ayudas</t>
  </si>
  <si>
    <t>Elevar el aprovechamiento académico de las y los estudiantes de educación media superior del Estado de México.</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</si>
  <si>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</si>
  <si>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</si>
  <si>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TESJo)</t>
  </si>
  <si>
    <t>Educación Superior-Tecnológico de Estudios Superiores de Jilotepec</t>
  </si>
  <si>
    <t xml:space="preserve">Nóminas y servicios personales, Materiales y suministros, Servicios generales. </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</si>
  <si>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</si>
  <si>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</si>
  <si>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 xml:space="preserve">U006 Educacion Media Superior Tecnológica - Colegio de Estudios Científicos y Tecnológicos del Estado de México </t>
  </si>
  <si>
    <t xml:space="preserve">Pago de nomina, adquisiciones y servicios requeridos por Colegio de Estudios Científicos y Tecnológicos del Estado de México </t>
  </si>
  <si>
    <t>Proporcionar servicio de Educación Media Superior Tecnológica</t>
  </si>
  <si>
    <t xml:space="preserve">"Fondo de Aportaciones a la Educación Tecnológica y de Adultos".- Educación Tecnológica- Colegio Nacional de Educación Profesional Técnica </t>
  </si>
  <si>
    <t>Programa de Fortalecimiento de la Calidad Educativa de los Programas Educativos PFCE 2017</t>
  </si>
  <si>
    <t>Recurso Federal para Proyecto integral de Gestion ( Capacitación), implementacion de Plan estrategico del Sistema de Gestion de la Calidad de la Universidad Tecnologica del Sur del Estado de México</t>
  </si>
  <si>
    <t>Otorgar incentivos para 70 alumnos que ejerceran la ejecucion de las acciones especificas del programa</t>
  </si>
  <si>
    <t>Programa Becas de Apoyo a la Educación Básica de Madres Jóvenes y Jóvenes Embarazadas</t>
  </si>
  <si>
    <t>Contribuir a asegurar mayor cobertura, inclusión y equidad educativa entre todos los grupos de la población para la construcción de una sociedad más justa, mediante el otorgamiento de becas a niñas y jóvenes en situación de vulnerabilidad, agravada por el embarazo y la maternidad.</t>
  </si>
  <si>
    <t>Universidad Politécnica de Atlacomulco</t>
  </si>
  <si>
    <t>Gasto de operación destinados a cubrir la compra de materiales y suministros, servicios generales necesarios para el correcto funcionamiento de la Universidad.</t>
  </si>
  <si>
    <t>Para cubrir el gasto del Capítulo  1000 Servicios  Personales : principalmente pagos de sueldos y salarios del personal docente, Directivo, Administrativo y Gastos de Seguridad Social, asi como gastos de operación ejercidos para el funcionamiento del Tecnológico</t>
  </si>
  <si>
    <t>Subsidios para organismos descentralizados estatales  -Tecnológico de Estudios Superiores de Coacalco</t>
  </si>
  <si>
    <t>Convenio de Apoyo Financiero Solidario Universidad Politécnica de Tecámac</t>
  </si>
  <si>
    <t>Estos Recursos se utilizan para el pago de Servicios Personales, Materiales y Suministros, así como en Servicios Generales.</t>
  </si>
  <si>
    <t>Estos Recursos se utilizan para el pago de  Materiales y Suministros,  Servicios Generales así como en Bienes Muebles Inmuebles e Intangibles.</t>
  </si>
  <si>
    <t>Estos Recursos se utilizan para el pago de  Materiales y Suministros,  Servicios Generales, Transferencia. Asiganciones, Subsidios así como en Bienes Muebles Inmuebles e Intangibles.</t>
  </si>
  <si>
    <t>Gastos de operación: Capitulo 1000: Servicios Personales</t>
  </si>
  <si>
    <t>Subsidios federales para organismos descentralizados estatales - Tecnológico de Estudios Superiores de Huixquilucan</t>
  </si>
  <si>
    <t>Gastos de operación(Estudiantil, Docente y Administrativa del Tecnológico)</t>
  </si>
  <si>
    <t>Convenio Específico para la Asignación de Recursos Financieros para la Operación de las Universidades Tecnológicas del Estado de México. Universidad Tecnológica del Valle de Toluca.</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</si>
  <si>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</si>
  <si>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 xml:space="preserve">Gasto de operación destinados a cubrir el pago de prestaciones socioeconomicas al personal administrativo y docentes tales como; sueldos y salarios, primas por años de servicio, primas de vacaciones, labores docentes, aportaciones de seguridad social, </t>
  </si>
  <si>
    <t>Educación Superior Tecnológica - Tecnologico de Estudios Superiores de San Felipe del Progreso</t>
  </si>
  <si>
    <t>Apoyo a la Educación Superior Universitaria - Universidad Politécnica de Otzolotepec</t>
  </si>
  <si>
    <t>Convenio de apoyo financiero (Subsidio Ordinario) Universidad Intercultural del Estado de México</t>
  </si>
  <si>
    <t>Gastos de operación en Materiales y Suministros, Gastos Generales y Otros gastos</t>
  </si>
  <si>
    <t>Este recurso fue utilizado para el pago de materiales, papeleria, combustibles, servicios de vigilancia, limpieza, viaticos a las diferncias dependencias y materiales para el mantenimiento de instalaciones de la universidad.</t>
  </si>
  <si>
    <t>Subsidios Federales para Organismos Descetralizados - Universidad Politécnica de Chimalhuacán</t>
  </si>
  <si>
    <t>Pago de Servicios Personales (Nómina), asi como el pago de impuestos mensuales tales como (ISSEMyM, 3% s/Remuneraciones e I.S.R.)</t>
  </si>
  <si>
    <t>Educacion Superior Tecnologica - Universidad Tecnológica de Zinacantepec</t>
  </si>
  <si>
    <t>Fondo de Aportaciones Múltiples (F.A.M.) Nivel Básico 2017. - Instituto Mexiquense de la Infrestructura Física Educativa</t>
  </si>
  <si>
    <t>F.A.M. Nivel Media Superior 2017. - Instituto Mexiquense de la Infrestructura Física Educativa</t>
  </si>
  <si>
    <t>F.A.M. Nivel Básico 2013 (Rendimientos). - Instituto Mexiquense de la Infrestructura Física Educativa</t>
  </si>
  <si>
    <t>F.A.M. Nivel Superior 2013 (Rendimientos). - Instituto Mexiquense de la Infrestructura Física Educativa</t>
  </si>
  <si>
    <t>F.A.M. Nivel Básico 2014 (Rendimientos). - Instituto Mexiquense de la Infrestructura Física Educativa</t>
  </si>
  <si>
    <t>F.A.M. Nivel Superior 2014 (Rendimientos). - Instituto Mexiquense de la Infrestructura Física Educativa</t>
  </si>
  <si>
    <t>F.A.M. Nivel Básico 2015 (Rendimientos). - Instituto Mexiquense de la Infrestructura Física Educativa</t>
  </si>
  <si>
    <t>F.A.M. Nivel Media Superior 2014 (Rendimientos). - Instituto Mexiquense de la Infrestructura Física Educativa</t>
  </si>
  <si>
    <t>F.A.M. Nivel Básico 2016 (Rendimientos). - Instituto Mexiquense de la Infrestructura Física Educativa</t>
  </si>
  <si>
    <t>F.A.M. Nivel Media Superior 2016 (Rendimientos). - Instituto Mexiquense de la Infrestructura Física Educativa</t>
  </si>
  <si>
    <t>F.A.M. Básico (Otras Fuentes-Remanentes Escuelas al CIEN). - Instituto Mexiquense de la Infrestructura Física Educativa</t>
  </si>
  <si>
    <t>F.A.M. Media Superior (Otras Fuentes-Remanentes Escuelas al CIEN). - Instituto Mexiquense de la Infrestructura Física Educativa</t>
  </si>
  <si>
    <t>F.A.M. Superior (Otras Fuentes-Remanentes Escuelas al CIEN). - Instituto Mexiquense de la Infrestructura Física Educativa</t>
  </si>
  <si>
    <t>Educacion Superior Universitaria - Universidad Politécnica del Valle de Toluca</t>
  </si>
  <si>
    <t>Subsidios Federales para Organismos Descentralizados Estatales - Tecnológico de Estudios Superiores de Ecatepec</t>
  </si>
  <si>
    <t>Convenio de Apoyo Financiero - Universidad Politécnica del Valle de México</t>
  </si>
  <si>
    <t>Atención a la Demanda de Educación para Adultos, Instituto Nacional para la Educación de los Adultos</t>
  </si>
  <si>
    <t>Asignaciones de Recursos Financieros con carácter de Apoyo Solidario para las operaciones de las Universidades Politécnicas del Estado de México, para el Ejercicio Fiscal 2017. Universidad Politécnica de Texcoco</t>
  </si>
  <si>
    <t>Subsidios Federales para Organismos  Descentralizados Estatales - Tecnológico de Estudios Superiores de Cuautitlán Izcalli</t>
  </si>
  <si>
    <t>U006 Subsidios Federales para Organismos Descentralizados Estatales - Universidad Tecnológica de Nezahualcoyotl</t>
  </si>
  <si>
    <t>Subsidios Federales para Organismos descentralizados / Tecnológico de Estudios Superiores de Chalco</t>
  </si>
  <si>
    <t>Subsidios Federales para Organismos Descentralizados Estatales - Tecnológico de Estudios Superiores de Ixtapaluca</t>
  </si>
  <si>
    <t>Subsidios Federales para Organismos Descentralizados Estatales / Universidad Estatal del Valle de Ecatepec</t>
  </si>
  <si>
    <t>Incremento de la Capacidad Física instalada de la Universidad Mexiquense del Bicentenario, mediante la Construcción y Equipamiento de espacios educativos para Talleres, Laboratorios y Aulas, necesarios para el óptimo funcionamiento de las 30 UES que la integran.</t>
  </si>
  <si>
    <t>Subsidios Federales para Organismos Descentralizados Estatales / Universidad Politécnica de Cuautitlán Izcalli</t>
  </si>
  <si>
    <t>Fondo de Aportaciones Múltiples Infraestructura Educativa Media Superior y Superior / Universidad Politécnica de Cuautitlán Izcalli</t>
  </si>
  <si>
    <t>Subsidios Federales para Organismos Descentralizados Estatales / Colegio de Bachilleres del Estado de México</t>
  </si>
  <si>
    <t>Subsidio Ordinario / Universidad Estatal del Valle de Toluca</t>
  </si>
  <si>
    <t>Convenio de Apoyo Financiero a la  "Instrumentacion de Incentivos como Estrategias de Extensinismo Programa de apoyo a pequeños productores" Extencionismo Joven  de la  Secretaria de Agricultura, Ganaderia, Desarrollo Rural, Pesca y Alimentación Recurso Federal destinado para el desarroloo de capacidades y asistencia tecnica a pequeños productores / Universidad Tecnológica del Sur del Estado de México</t>
  </si>
  <si>
    <t>Convenio de Apoyo Financiero en el Marco del "Programa de Fortalecimiento  de la Calidad Educativa (PFCE) 2017" - Universidad Politécnica de Tecámac</t>
  </si>
  <si>
    <t>Convenio de en el Marco de Cooperacion Academica del "Programa para el Desarrollo Profesional Docente (PRODEP) 2017" - Universidad Politécnica de Tecámac</t>
  </si>
  <si>
    <t>Convenio de Coordinación para el desarrollo de la Educación Media Superior y Superior en el Estado de México - Tecnológico de Estudios Superiores del Oriente del Estado de México</t>
  </si>
  <si>
    <t xml:space="preserve">Convenio de coordinacion para la creacion, Operación y Apoyo financiero de los Tecnologicos de Estudios Superiores / Tecnológico de Estudios Superiores de Tianguistenco </t>
  </si>
  <si>
    <t>Sueldos, materiales y suministros para la Universidad</t>
  </si>
  <si>
    <t>Pago de nómina y suministros. Gasto corriente</t>
  </si>
  <si>
    <t>Entidad Federativa: Gobierno del Estado de México                                                                                                                                                                                                                                                 Formato del ejercicio y destino de gasto federalizado y reintegros                                                                                                                                                                                                                            Al período (trimestre 4to del año 2017)</t>
  </si>
  <si>
    <t>E j e r c i c i o</t>
  </si>
  <si>
    <t>DEVENGADO</t>
  </si>
  <si>
    <t>PAGADO</t>
  </si>
  <si>
    <t>Programa de Agua Potable, Alcantarillado y Saneamiento PROAGUA (Apartado Urbano).</t>
  </si>
  <si>
    <t>Agua potable y alcantarillado en beneficio de los habitantes de los municipios de Villa Victoria, Ixtlahuaca, Almoloya de Juárez, Temoaya y Zinacantepec</t>
  </si>
  <si>
    <t>Programa de Tratamiento de Aguas Residuales (PTAR).</t>
  </si>
  <si>
    <t>Plantas de tratamiento de aguas residuales y proyectos, en beneficio de los habitantes de Chalco, Tenancingo, Lerma, Cuautitlán Izcalli, Atlacomulco y Tecámac.</t>
  </si>
  <si>
    <t>Programa de Agua Potable, Alcantarillado y Saneamiento PROAGUA (Apartado Rural).</t>
  </si>
  <si>
    <t>Drenaje sanitario y agua potable en beneficio de los habitantes de los municipios de Chapa de Mota, Temascaltepec y Villa Victoria.</t>
  </si>
  <si>
    <t>Programa de Agua Potable, Alcantarillado y Saneamiento PROAGUA (Apartado Agua Limpia).</t>
  </si>
  <si>
    <t>Cloración de agua potable en beneficio de los habitantes del Estado de México.</t>
  </si>
  <si>
    <t>Cultura del Agua.</t>
  </si>
  <si>
    <t>Cursos y talleres relativos a la Cultura del Agua, en beneficio de los habitantes del Estado de México.</t>
  </si>
  <si>
    <t>Ramo General 23 Provisiones Salariales y Económicas.</t>
  </si>
  <si>
    <t>Drenaje sanitario en beneficio de los habitantes de los municipios de Atenco y Texcoco.</t>
  </si>
  <si>
    <t>Fondo para el Desarrollo Regional Sustentable de Estados y Municipios Mineros.</t>
  </si>
  <si>
    <t>Construcción de canchas deportivas y pavimentación de calles, en beneficio de los habitantes de los municipios de: Amatepec, Donato Guerra, Ixtlahuaca, Jocotitlán, Luvianos, Otzoloapan, Santo Tomás de los Plátanos, Tejupilco, Tlatlaya, Villa de Allende y Villa Victoria.</t>
  </si>
  <si>
    <t>Fondo para el Fortalecimiento de la Infraestructura Estatal y Municipal "FORTALECE".</t>
  </si>
  <si>
    <t>Construcción de Centro de Atención para la Salud y Plaza Estado de México, en beneficio de los habitantes de los  municipios de: Calimaya y Cocotitlán.</t>
  </si>
  <si>
    <t>Fortalecimiento Financiero Inversión "A".</t>
  </si>
  <si>
    <t>Construcción de arco techo, canchas deportivas, pavimentación de calles, Plaza Estado de México y alumbrado público, en beneficio de los habitantes de los  municipios de: Chicoloapan, Jiquipilco, La Paz, San José del Rincón y Zinacantepec.</t>
  </si>
  <si>
    <t>Fortalecimiento Financiero Inversión "B".</t>
  </si>
  <si>
    <t>Construcción de alberca semiolímpica, en beneficio de los habitantes del municipio de: Texcoco.</t>
  </si>
  <si>
    <t>Fortalecimiento Financiero Inversión "C".</t>
  </si>
  <si>
    <t>Construcción de obras de techado, en beneficio de los habitantes del municipio de: Texcoco.</t>
  </si>
  <si>
    <t>Fortalecimiento Financiero Inversión "D".</t>
  </si>
  <si>
    <t>Construcción de alberca semiolímpica, arco techo, auditorio y/o salón de usos múltiples, barda perimetral, espacios deportivos, parques, pavimentación de calles, techumbres y aLumbrado público, en beneficio de los habitantes de los municipios de: Acambay, Aculco, Atlacomulco, Ecatepec, Jocotitlán, Otzolotepec, Soyaniquilpan, Temascalcingo, Temoaya y Texcoco.</t>
  </si>
  <si>
    <t>Ramo General 23, Provisiones Salariales y Económicas, Programas Regionales "A".</t>
  </si>
  <si>
    <t>Construcción de auditorio y/o salón de usos múltiples, pavimentación de calles, escuelas y alumbrado público, en beneficio de los habitantes de los  municipios de: Texcoco y Valle de Chalco Solidaridad.</t>
  </si>
  <si>
    <t>Fondo para el Fortalecimiento de la Infraestructura Estatal y Municipal,  FORTALECE)</t>
  </si>
  <si>
    <t>Habitantes de los Municipios de Valle de Bravo, Ecatepec de Morelos Y Naucalpan</t>
  </si>
  <si>
    <t>Programa de Fortalecimiento Financiero
(Prevenciones Salariales y Económicas),  PFF</t>
  </si>
  <si>
    <t>Habitantes de los Municipios de Ecatepec de Morelos y San Mateo Atenco</t>
  </si>
  <si>
    <t>Habitantes de los municipio del Valle de México, (Acolman, Amecameca, Apaxco, Atenco, Atizapán de Zaragoza, Atlautla, Axapusco, Ayapango, Coacalco de Berriozábal, Cocotitlán, Coyotepec, Cuautitlán, Chalco, Chiautla, Chicoloapan, Chiconcuac, Chimalhuacán, Ecatepec de Morelos, Ecatzingo, Huehuetoca, Hueypoxtla, Huixquilucan, Isidro Fabela, Ixtapaluca, Jaltenco, Jilotzingo, Juchitepec, Melchor Ocampo, Naucalpan de Juárez, Nezahualcóyotl, Nextlalpan, Nicolás Romero, Nopaltepec, Otumba, Ozumba, Papalotla, La Paz, San Martín de las Pirámides, Tecámac, Temamatla, Temascalapa, Tenango del Aire, Teoloyucan, Teotihuacán, Tepetlaoxtoc, Tepetlixpa, Tepotzotlán, Tequixquiac, Texcoco, Tezoyuca, Tlalmanalco, Tlalnepantla de Baz, Tultepec, Tultitlán, Villa del Carbón, Zumpango, Cuautitlán Izcalli, Valle de Chalco Solidaridad, Tonanitla)</t>
  </si>
  <si>
    <t>Fondo Metropolitano del Valle de Toluca</t>
  </si>
  <si>
    <t>Construcción de Ciclovia en la vialidad Toluca-Palmillas, primera etapa(obra nueva)</t>
  </si>
  <si>
    <t>Ramo 23</t>
  </si>
  <si>
    <t>Repavimentación de la C. Río Pánuco (tramos Río Fco. Villa - Río Grijalva, Río Grijalva - Río Papaloapan, Río Papaloapan - Río Balsas) Col. El Salado, Magdalena Atlipac, La Paz (obra nueva)</t>
  </si>
  <si>
    <t>Repavimentación asfáltica de la carretera Xhimojay - Magueyitos (obra nueva)</t>
  </si>
  <si>
    <t>Construcción de pavimento hidráulico y obra complementaria en av. principal al centro de la comunidad de San Gregorio(tramo cad.0.00-cad. +368.50). localidad San Gregorio Mecapexco 50550 Morelos(inicio 19.779808-99.642994 final 19.783058-99.640725.(obra nueva)</t>
  </si>
  <si>
    <t>Ramo 23 FORTALECE</t>
  </si>
  <si>
    <t>Rehabilitación y reconstrucción del camino (Toluca - Morelia) - Tabernillas (obra nueva)</t>
  </si>
  <si>
    <t>Reconstrucción del camino: San Juanico - Lim. México/Michoacán (obra nueva)</t>
  </si>
  <si>
    <t>Construcción con pavimento flexible de la av. Vicente Guerrero (obra nueva)</t>
  </si>
  <si>
    <t>Rehabilitación del camino San Pedro Los Baños-La Concepción Los Baños(tramo: Km.5+200 al Km. 7+800) (obra nueva)</t>
  </si>
  <si>
    <t>Construcción de la calle Fontana Bella, municipio de Valle de Bravo (Obra Nueva)</t>
  </si>
  <si>
    <t>Construcción de la calle Vega del Río (del Km. 0+000 al Km. 0+500) en Valle de Bravo (obra nueva)</t>
  </si>
  <si>
    <t>Rehabilitación del camino: vía libre Toluca -Atlacomulco (obra nueva)</t>
  </si>
  <si>
    <t>Rehabilitación del camino: Tlalnepantla -Villa del Carbón (Tramo: Cahuacan - Villa del Carbón) (obra nueva)</t>
  </si>
  <si>
    <t>Rehabilitación del camino: la Puerta -Sultepec - San Miguel Totolmaloya (tramo: Km. 70+456 al Km. 73+000) (obra nueva)</t>
  </si>
  <si>
    <t>Reconstrucción del camino: San Felipe -Agangueo - Las Papas - Tlalpujahua (tramos: 12+500 - 12+800; 14+000 - 15+000, 17+000 - 17+500 (obra nueva)</t>
  </si>
  <si>
    <t>Reconstrucción del camino: (Toluca -Palmillas) - El Tepozán (tramo: Km. 6+000 Al Km. 8+500) (obra nueva)</t>
  </si>
  <si>
    <t>Reconstrucción del camino: Sultepequito - Rincón de Cristo (obra nueva)</t>
  </si>
  <si>
    <t>Reconstrucción del camino: (Puente Grande-Villa del Carbón)-Arcos del Sitio (obra nueva)</t>
  </si>
  <si>
    <t>Reconstrucción y rehabilitación de calles y vialidades en las localidades de San Francisco Chimalpa y Naucalpan de Juárez, en el Municipio de Naucalpan de Juárez (obra nueva)</t>
  </si>
  <si>
    <t>Rehabilitación del Camino: Km. 15.0 (México -Puebla) - San Francisco Acuautla - Coatepec- San Vicente Chicoloapan (obra nueva)</t>
  </si>
  <si>
    <t>Reconstrucción y rehabilitación del camino a San Juan Atezcapan (obra nueva)</t>
  </si>
  <si>
    <t>Reconstrucción de la calle Nacional (obra nueva)</t>
  </si>
  <si>
    <t>Rehabilitación del camino Metepec - Zacango, em-993 (obra nueva)</t>
  </si>
  <si>
    <t>Reconstrucción de la carretea (La Puerta-Sultepec)-ent. carretera Tejupilco-Amatepec (obra nueva)</t>
  </si>
  <si>
    <t>Reconstrucción del camino (Toluca-Cd Altamirano)-Cerro del Campo-San Pedro Limón-lim. Méx/Gro (Km.17+000 al 19+9000) (obra nueva)</t>
  </si>
  <si>
    <t>Rehabilitación del camino Valle de Bravo-Santo Tomás de los Plátanos-Zuluapan (Km.25+400 al Km. 21+400) (obra nueva)</t>
  </si>
  <si>
    <t>Construcción de capa de rodadura con empedrado y construcción de paso peatonal del camino a los Álamos (obra nueva)</t>
  </si>
  <si>
    <t>Rehabilitación del camino: Toluca - Metepec -Tenango (tramo: Km. 3+640 al Km. 4+662) (obra nueva)</t>
  </si>
  <si>
    <t>Reconstrucción del camino (Villa del Carbón- Atlacomulco) - Yondeje (obra nueva)</t>
  </si>
  <si>
    <t>Reconstrucción del camino: Tenería - San Nicolás (obra nueva)</t>
  </si>
  <si>
    <t>Rehabilitación del camino: Tenancingo-Zumpahuacán-San Gaspar-San Andrés-Nicolás Bravo (tramo: Km. 3+000 al Km. 5+540)(obra nueva)</t>
  </si>
  <si>
    <t>Reconstrucción del camino: (Tlalnepantla -San Gabriel) - Atlacomulco (tramo: Km. 20+000 al Km. 21+800) (obra nueva)</t>
  </si>
  <si>
    <t>Reconstrucción del camino: Jilotepec -Maravillas (tramos: 23+500 al 24+000 y 25+000 al 26+040) (obra nueva)</t>
  </si>
  <si>
    <t>Reconstrucción del camino a San Gaspar en Villa Guerrero (obra nueva)</t>
  </si>
  <si>
    <t>Reconstrucción de la avenida Morelos, en San José El Vidrio, Nicolás Romero (obra nueva)</t>
  </si>
  <si>
    <t>Rehabilitación del camino Temamatla -Tetelco, primera etapa (obra nueva)</t>
  </si>
  <si>
    <t>Rehabilitación en tramos aislados en el camino T.C. Cd. Altamirano (Valle de Bravo) (obra nueva)</t>
  </si>
  <si>
    <t>Rehabilitación del Boulevard Santa Cruz en el Municipio de Naucalpan.(obra nueva)</t>
  </si>
  <si>
    <t>Reconstrucción del camino (a Yondeje)-Santiago Maxda-Diximoxi-e.c. (Panamericana) (tramo Km.4+500 al Km. 6+610) (obra nueva)</t>
  </si>
  <si>
    <t>Construcción con pavimento de Calles Pirules, San Isidro y av. Arboledas en Chimalhuacán. (obra en proceso)</t>
  </si>
  <si>
    <t>Construcción del camino preparatoria No. 44 A La Cañada con pavimento asfáltico. (obra nueva)</t>
  </si>
  <si>
    <t>Reconstrucción del camino (México-Zacatepec)-San Jerónimo Amanalco. (obra nueva)</t>
  </si>
  <si>
    <t>Reconstrucción del camino: Km33.0 (Ixtlahuaca-Jilotepec)-Pathe. (obra nueva)</t>
  </si>
  <si>
    <t>Rehabilitación del camino Ozumba-Ecatzingo-Tlacotompa-Texcala (camino a San Juan) (obra nueva)</t>
  </si>
  <si>
    <t>Construcción y reconstrucción de vialidades en el municipio de Naucalpan (zona 2). (obra nueva)</t>
  </si>
  <si>
    <t>Construcción  de la calle Fontana Baja, en el municipio de Valle de Bravo. (obra nueva)</t>
  </si>
  <si>
    <t>Construcción del camino km.60 (Toluca-Valle de Bravo)-Santa María Pipioltepec-La Candelaria-Rincón de Estradas (del Km.4+050 al Km. 4+800) en el municipio de Valle de Bravo. (Obra Nueva)</t>
  </si>
  <si>
    <t>Rehabilitación de la carretera “Vía Libre Toluca-Atlacomulco del km. 0+000 Al 1+510 (acceso al centro Universitario U.A.E.M. Unidad Atlacomulco). (obra nueva)</t>
  </si>
  <si>
    <t>Ramo 23 PDR</t>
  </si>
  <si>
    <t>Construcción de pavimento hidráulico para la calle Xiconténcatl, San Juan Tezontal, Texcoco. (obra nueva)</t>
  </si>
  <si>
    <t>Construcción de pavimento hidráulico de Lac. Encino, Villa Santiago Cuautlalpan, Texcoco. (obra nueva)</t>
  </si>
  <si>
    <t>Construcción del pavimento asfáltico para el Boulevard Tecomatlán, Col.Wenceslao Victoria, Texcoco (obra nueva)</t>
  </si>
  <si>
    <t>Construcción de pavimento hidráulico para varias calles de Santa María Tecuanulco. (obra nueva)</t>
  </si>
  <si>
    <t>Construcción de guarniciones y banquetas para la comunidad de Fray Servando Teresa de Mier, Col. Reyes de Reforma. (obra nueva)</t>
  </si>
  <si>
    <t>Construcción de pavimento hidráulico para varias calles de la Colonia Salitrería. (obra nueva)</t>
  </si>
  <si>
    <t>Programa Estatal de Modernización</t>
  </si>
  <si>
    <t>Tecnologías de la Información</t>
  </si>
  <si>
    <t>Programa de Concurrencia con las Entidades Federativas. Infraestructura, Equipamiento y Maquinaria. Proyectos Productivos o Estratégicos Agrícolas</t>
  </si>
  <si>
    <t>Productores</t>
  </si>
  <si>
    <t>Programa de Concurrencia con las Entidades Federativas.Infraestructura, Equipamiento y Maquinaria. Proyectos Productivos o Estratégicos Pecuarios</t>
  </si>
  <si>
    <t xml:space="preserve">Programa de Apoyo a Pequeños Productores, Componente Extensionismo, Desarrollo de Capacidades y Asociatividad Productiva y Proyectos de Seguridad Alimentaria para Zona Rurales . </t>
  </si>
  <si>
    <t>Programa de Apoyo a Pequeños Productores, Componente deInfraestructura Productiva para el Aprovechamiento Sustentable de Suelo y Agua (Ejecución Nacional)</t>
  </si>
  <si>
    <t>Programa de Apoyo a la Infraestructura Hidroagrícola, Subprograma Rehabilitación, Modernización, Tecnificación y Equipamiento de Unidades de Riego</t>
  </si>
  <si>
    <t xml:space="preserve">Asosiación de Usuarios </t>
  </si>
  <si>
    <t>Fondo de Apoyo a Migrantes 2017</t>
  </si>
  <si>
    <t>Apoyos que fomenten el autoempleo a los trabajadores migrantes que se encuentren en retorno a sus lugares de origen</t>
  </si>
  <si>
    <t>Programa de Infraestructura Indígena 2017</t>
  </si>
  <si>
    <t>Construcción de infraestructura indígena y vivienda</t>
  </si>
  <si>
    <t>"Centros para el Desarrollo de las Mujeres: México 2017 "</t>
  </si>
  <si>
    <t>Promover y fomentar las condiciones para alcanzar la igualdad de oportunidades y de trato en tre los géneros</t>
  </si>
  <si>
    <t>Gobierno en Grande: Fortalecer las capacidades del Sistema Estatal para la igualdad de trato y oportunidades entre mujeres y hombres y acciones sustantivas para la atención a la Alerta de Género</t>
  </si>
  <si>
    <t>Promover y fomentar las condiciones para alcanzar la igualdad de oportunidades y de trato entre los géneros</t>
  </si>
  <si>
    <t xml:space="preserve">  Gobierno en Grande: Hacia una consolidación del Fortalecimiento Institucional y de Sensibilización e información de los actores institucionales y sociales para incidir en la disminución de la violencia contra las mujeres mexiquenses y feminicidios en la entidad</t>
  </si>
  <si>
    <t>Contribuir a una vida libre de violencia para las mujeres mexiuenses</t>
  </si>
  <si>
    <t>Convenio de Coordinación para el Otorgamiento de un subsidio para  el Programa Regional Turístico sustentable y Pueblos Mágicos</t>
  </si>
  <si>
    <t>Apoyos para el Fortalecimiento de la Oferta Turística Sustentable.</t>
  </si>
  <si>
    <t>Cursos</t>
  </si>
  <si>
    <t xml:space="preserve">Capacitación en asistencia técnica para el fortalecimiento productivo en el Municipio de Santa María de Rayon. </t>
  </si>
  <si>
    <t>Capacitación en asistencia técnica para el fortalecimiento productivo en el Municipio de Santa María de Tenancingo.</t>
  </si>
  <si>
    <t>Otorgamiento de apoyos económicos a las Escuelas Normales, para que a partir de ejercicios de planeación prospectiva implementen proyectos académicos que impacten en la calidad de sus programas educativos y la mejora de la gestión.</t>
  </si>
  <si>
    <t xml:space="preserve">Escuelas </t>
  </si>
  <si>
    <r>
      <t xml:space="preserve">Convenio de coordinación que para la creación, operación y apoyo financiero del </t>
    </r>
    <r>
      <rPr>
        <sz val="10"/>
        <rFont val="Gotham Book"/>
        <family val="3"/>
      </rPr>
      <t>Tecnológico de Estudios Superiores de Valle de Bravo c</t>
    </r>
    <r>
      <rPr>
        <sz val="10"/>
        <color indexed="8"/>
        <rFont val="Gotham Book"/>
        <family val="3"/>
      </rPr>
      <t>elebran, la Secretaría de Educación Pública y el Gobierno del Estado Libre y Soberano de México.</t>
    </r>
  </si>
  <si>
    <r>
      <t>Fondo Metropolitano del Valle de México,</t>
    </r>
    <r>
      <rPr>
        <sz val="10"/>
        <color indexed="8"/>
        <rFont val="Gotham Book"/>
        <family val="3"/>
      </rPr>
      <t xml:space="preserve"> (FMVM)</t>
    </r>
  </si>
  <si>
    <t>Seguro Popular</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</si>
  <si>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serán financiados por el REPSS a los Servicios de Salud de la Entidad, garantizando los servicios de salud de mas de 7 millones 180 mil 487 afilados del padrón (todas las edades).</t>
  </si>
  <si>
    <t xml:space="preserve">PROSPERA Programa de Inclusión Social </t>
  </si>
  <si>
    <t>Para garantizar la cobertura de atención en salud a las familias beneficiarias con un paquete básico de garantizado de 27 intervenciones de salud publica, así mismo promover la mejor nutrición de la población beneficiaria del programa, en especial para atender y prevenir y atender la mala nutrición (desnutrición y obesidad) de los niños y niñas desde la etapa de gestación, de igual manera fomentar y mejorar el auto cuidad de la salud de las familias beneficiarias y de la comunidad mediante la comunicación educativa en salud.</t>
  </si>
  <si>
    <t xml:space="preserve">Seguro Medico Siglo XXI </t>
  </si>
  <si>
    <t>Recursos destinados a fortalecer mediante un esquema de aseguramiento para atender intervenciones medicas a niños afiliados al Seguro Popular menores de cinco años de edad, que no sean derechohabientes de alguna institución de seguridad social, otorgándoles a través de los Servicios de Salud una cobertura amplia de atención médica y preventiva.</t>
  </si>
  <si>
    <t xml:space="preserve">2% del Fondo de Previsión Presupuestal </t>
  </si>
  <si>
    <t>Programa para la adquisición de Tomógrafos en el Estado de México, para fortalecer los Servicios de Salud de la Entidad y otorgar mejores servicios de salud a los afiliados del Seguro Popular.</t>
  </si>
  <si>
    <t>Recursos destinados al Programa de Fortalecimiento de la RED de Ambulancias Tipo II en el Estado de México.</t>
  </si>
  <si>
    <t>Fondo de Protección Contra Gastos Catastróficos.</t>
  </si>
  <si>
    <t xml:space="preserve">Proyecto para el equipamiento del Instituto Oncológico del Estado de México. </t>
  </si>
  <si>
    <t>Seguro Popular (Zumpango)</t>
  </si>
  <si>
    <t xml:space="preserve">Otorgar servicios de salud a la población que no cuenta con seguridad social </t>
  </si>
  <si>
    <t>Fondo de Aportaciones Múltiples 2017 (Asistencia Social).</t>
  </si>
  <si>
    <t>Adquisición de insumos alimentarios para Desayunos Escolares Fríos, que serán entregados a los 124 Sistemas Municipales DIF del Estado de México para su distribución a menores que cursan Preescolar y Escolar, ubicados en comunidades de alta y muy alta marginación.</t>
  </si>
  <si>
    <t>Adquisición de paquetes de insumos alimentarios integrados por productos de la canasta básica, para los desayunadores escolares comunitarios (Desayuno Escolares Calientes).</t>
  </si>
  <si>
    <t>Capacitación a las familias en situación de vulnerabilidad en la producción de alimentar para auto consumo, a través de la instalación Proyectos Productivos sustentables de producción agrícola y de crianza de animales, así mismo se proporcionan equipos y herramientas para la instalación de talleres de carpintería, herrería, panadería y equipo mobiliario de estética y paquetes de herramientas  para plomería y electricidad, entrega de laminas, calentadores de agua sistema solar y cemento.</t>
  </si>
  <si>
    <t>Seguimiento a los Centros de Atención y Vigilancia Nutricional para Menores de Cinco Años no escolarizados, que presenten algún grado de desnutrición en municipios prioritarios del Estado de México, con la distribución mensual de insumos alimentarios y seguimiento.</t>
  </si>
  <si>
    <t>Adquisición de equipo y mobiliario de cocina para los Desayunadores Escolares Comunitarios.</t>
  </si>
  <si>
    <t>Adquisición de paquetes de Insumos Alimentarios integrados por productos de la canasta básica para los Espacios de Alimentación, Encuentro y Desarrollo.</t>
  </si>
  <si>
    <t>Otorgar Becas Académicas para contribuir a que las niñas, niños y adolecentes trabajadores no abandonen el sector educativo y disminuyan su estancia en las calles.</t>
  </si>
  <si>
    <t>Otorgar Becas Académicas para contribuir a que las niñas, niños y adolecentes repateados o en riesgo de migración, fortalezcan su arraigo en el sector educativo y familiar.</t>
  </si>
  <si>
    <t>Adquisición de la Vacuna Conjugada de Meningococo para su aplicación a la población susceptible de los Albergues y Guarderías del DIFEM y los Sistemas Municipales.</t>
  </si>
  <si>
    <t>Adquisición de paquetes familiares de salud bucal quien consta de pasta dental pro salud, enjuague bucal, hilo dental, pasta dental con flúor, pastillas reveladoras, cepillos dentales para adulto e infantiles.</t>
  </si>
  <si>
    <t>Adquisición de 9 Unidades Móviles Médico Odontológicas.</t>
  </si>
  <si>
    <t>Entrega de lentes a Estudiantes de Educación Básica, los cuales constan de armazón, micas graduadas, estuche y micro fibra.</t>
  </si>
  <si>
    <t>Adquisición de Cobertores Adultos Mayores considerando que son parte de la población con más vulnerabilidad a los cambios climáticas.</t>
  </si>
  <si>
    <t>Adquisición Sillas de Ruedas, Bastones, Andaderas y Pañales para Adultos Mayores que representen alguna discapacidad e integrarlos a la vida social evitando su discriminación.</t>
  </si>
  <si>
    <t>Adquisición de Lentes para Adultos Mayores de 60 años, incluyendo diagnostico de agudeza visual para detectar algún defecto como miopía, hipermetropía, astigmatismo, presbicia o vista cansada.</t>
  </si>
  <si>
    <t>Adquisición de Juegos de Pants para Adultos Mayores.</t>
  </si>
  <si>
    <t>Adquisición de Zapatos Confortables para Adultos Mayores.</t>
  </si>
  <si>
    <t>Adquisición de Ropa, Calzado, Uniformes y Blancos para los menores albergados del DIFEM.</t>
  </si>
  <si>
    <t>Adquisición de los Juegos Infantiles para su renovación en los Jardines de los Albergues del DIFEM.</t>
  </si>
  <si>
    <t>Adquisición material para el Equipamiento Deportivo de los Centros Asistenciales del DIFEM</t>
  </si>
  <si>
    <t>Adquisición de mobiliario y equipo para los Albergues del DIFEM.</t>
  </si>
  <si>
    <t>Adquisición de Ayudas Funcionales para Personas con Discapacidad las cuales consta de Auxiliares Auditivos, Muletas Auxiliares Infantiles y para Adulto, Bastones Blanco y de un Punto, Andaderas para Adulto e Infantil Plegable.</t>
  </si>
  <si>
    <t>Adquisición de Kits Básicos de Material Escolar para el Aprendizaje del Sistema Braille que incluyen: Papel Braille Ledger de Forma Individual, Juego de Geometría, Abecedario de Plástico, Abaco para Invidentes, Regleta, Cubo Braille y Calculadora Parlante.</t>
  </si>
  <si>
    <t>Adquisición de material psicométrico para el Reequipamiento de Módulos de Integración Social.</t>
  </si>
  <si>
    <t>Adquisición de equipo y mobiliario necesario para la implementación y reequipamiento de módulos de prevención y detección de factores de riesgo de discapacidad en el Estado de México.</t>
  </si>
  <si>
    <t xml:space="preserve">Adquisición de Ayudas Funcionales para Personas con Discapacidad  (CREE); consta de Kit Transtibial con Pie Articulado, Sistema Transfemoral; Sistema Modular Completo con Rodilla. </t>
  </si>
  <si>
    <t>Adquisición de Lamias, Tinacos, Pintura, Impermeabilizante, Cobertores y Colchonetas para la Población Vulnerable.</t>
  </si>
  <si>
    <t>Rehabilitación de las Capillas de Velación y Cafeterías, así como de la protección de las ventanas de las salas y  el cercado de protección perimetral del área externa de la Funeraria del DIFEM.</t>
  </si>
  <si>
    <t>Adquisición de Carroza, para la Funeraria del DIFEM.</t>
  </si>
  <si>
    <t>Mantenimiento Correctivo a Cámara de Cremación, Mantenimiento Preventivo al Crematorio y Suministro de Parrillas de Concreto Prefabricado para Plancha de Cremación.</t>
  </si>
  <si>
    <t>Mejoramiento de Infraestructura Urbana – Conservación y Mantenimiento de Parques Metropolitanos. Fondo Metropolitano del Valle de México 2015.</t>
  </si>
  <si>
    <t>Obra Civil, Equipamiento y Adquisición de Mobiliario y Equipo de Transporte.
(4´005,731 Beneficiados).</t>
  </si>
  <si>
    <t>Presentación Artística del Ballet Folclórico del Estado de México y giras Nacionales e Internacionales de Festivales Culturales 2017.</t>
  </si>
  <si>
    <t xml:space="preserve">Vincular a la Sociedad con el quehacer Cultural de La Entidad </t>
  </si>
  <si>
    <t>Teatro en tu Comunidad ( Muestra Itinerante )</t>
  </si>
  <si>
    <t xml:space="preserve">Vincular a la Sociedad  con el quehacer Cultural de la Entidad </t>
  </si>
  <si>
    <t>Filem, Feria Internacional del Libro del Estado de México a realizarse en la Plaza Cívica de la Ciudad de Toluca.</t>
  </si>
  <si>
    <t xml:space="preserve">Vincular a la Sociedad con el quehacer Cultural de la Entidad </t>
  </si>
  <si>
    <t>Talentos Deportivos del Deporte Adaptado 2016, para el Ejercicio 2017</t>
  </si>
  <si>
    <t>Generar Acciones y Programas para la Coordinación, Fomento, Ejecución, Apoyos, Promoción, Difusión y Desarrollo de la Cultura Física y Deporte</t>
  </si>
  <si>
    <t>Reserva Nacional 2016, para el Ejercicio 2017</t>
  </si>
  <si>
    <t>Talentos Deportivos 2016, para el Ejercicio 2017 y Premio Estatal del Deporte 2017</t>
  </si>
  <si>
    <t>Programa de Apoyo al Empleo</t>
  </si>
  <si>
    <t>Empleo (buscadores de empleo)</t>
  </si>
  <si>
    <t>Programa de Acciones para el Desarrollo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</si>
  <si>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</si>
  <si>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</si>
  <si>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Reactivación Económica para las Unidades Económicas Siniestradas Del Estado De Mexico</t>
  </si>
  <si>
    <t>A Empresas de los Municipios de Ecatzingo, Joquincingo, Malinalco y Tenancingo</t>
  </si>
  <si>
    <t xml:space="preserve">Red de apoyo al emprendedor </t>
  </si>
  <si>
    <t xml:space="preserve">Mujeres del Estado de Mexico </t>
  </si>
  <si>
    <t>Fondo de aportaciones para la Seguridad Pública de los Estados y del Distrito Federal (FASP 2017)</t>
  </si>
  <si>
    <t>Mejoramiento y/o ampliación  obra nueva / casa táctica</t>
  </si>
  <si>
    <t>Mejoramiento y/o ampliación  obra nueva / pista de manejo</t>
  </si>
  <si>
    <t>Capacitación / evaluación de instructores evaluadores de la función policial</t>
  </si>
  <si>
    <t>Fondo de Aportaciones para la Seguridad Pública</t>
  </si>
  <si>
    <t>Bienes y Servicios para el Fortalecimiento de la Seguridad Pública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</si>
</sst>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 numFmtId="165" formatCode="_(* #,##0.00_);_(* \(#,##0.00\);_(* &quot;-&quot;??_);_(@_)"/>
    <numFmt numFmtId="166" formatCode="_-* #,##0.00\ &quot;€&quot;_-;\-* #,##0.00\ &quot;€&quot;_-;_-* &quot;-&quot;??\ &quot;€&quot;_-;_-@_-"/>
    <numFmt numFmtId="167" formatCode="_-* #,##0.00\ _€_-;\-* #,##0.00\ _€_-;_-* &quot;-&quot;??\ _€_-;_-@_-"/>
    <numFmt numFmtId="168" formatCode="[$-80A]dddd\,\ dd&quot; de &quot;mmmm&quot; de &quot;yyyy"/>
    <numFmt numFmtId="169" formatCode="[$-80A]hh:mm:ss\ AM/PM"/>
    <numFmt numFmtId="170" formatCode="_-* #,##0.00_-;\-* #,##0.00_-;_-&quot;$&quot;* &quot;-&quot;??_-;_-@_-"/>
  </numFmts>
  <fonts count="42">
    <font>
      <sz val="11"/>
      <color theme="1"/>
      <name val="Calibri"/>
      <family val="2"/>
    </font>
    <font>
      <sz val="11"/>
      <color indexed="8"/>
      <name val="Calibri"/>
      <family val="2"/>
    </font>
    <font>
      <sz val="10"/>
      <name val="Gotham Book"/>
      <family val="3"/>
    </font>
    <font>
      <sz val="10"/>
      <color indexed="8"/>
      <name val="Gotham Book"/>
      <family val="3"/>
    </font>
    <font>
      <sz val="10"/>
      <color indexed="63"/>
      <name val="Gotham Book"/>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Unicode MS"/>
      <family val="2"/>
    </font>
    <font>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Gotham Book"/>
      <family val="3"/>
    </font>
    <font>
      <sz val="10"/>
      <color theme="1"/>
      <name val="Arial Unicode MS"/>
      <family val="2"/>
    </font>
    <font>
      <sz val="10"/>
      <color rgb="FF000000"/>
      <name val="Gotham Book"/>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top style="thin"/>
      <bottom style="double"/>
    </border>
    <border>
      <left style="thin"/>
      <right style="thin"/>
      <top style="thin"/>
      <bottom style="double"/>
    </border>
    <border>
      <left style="thin"/>
      <right style="thin"/>
      <top>
        <color indexed="63"/>
      </top>
      <bottom style="thin"/>
    </border>
    <border>
      <left style="thin"/>
      <right style="thin"/>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style="thin"/>
      <top style="double"/>
      <bottom/>
    </border>
    <border>
      <left style="double"/>
      <right style="thin"/>
      <top/>
      <bottom style="double"/>
    </border>
    <border>
      <left style="thin"/>
      <right style="thin"/>
      <top style="double"/>
      <bottom/>
    </border>
    <border>
      <left style="thin"/>
      <right style="thin"/>
      <top/>
      <bottom style="double"/>
    </border>
    <border>
      <left style="thin"/>
      <right>
        <color indexed="63"/>
      </right>
      <top style="double"/>
      <bottom style="thin"/>
    </border>
    <border>
      <left/>
      <right style="thin"/>
      <top style="double"/>
      <bottom style="thin"/>
    </border>
    <border>
      <left style="thin"/>
      <right style="double"/>
      <top style="double"/>
      <bottom/>
    </border>
    <border>
      <left style="thin"/>
      <right style="double"/>
      <top/>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1" fillId="31" borderId="0" applyNumberFormat="0" applyBorder="0" applyAlignment="0" applyProtection="0"/>
    <xf numFmtId="0" fontId="22" fillId="0" borderId="0">
      <alignment/>
      <protection/>
    </xf>
    <xf numFmtId="0" fontId="0" fillId="0" borderId="0">
      <alignment/>
      <protection/>
    </xf>
    <xf numFmtId="0" fontId="22" fillId="0" borderId="0">
      <alignment/>
      <protection/>
    </xf>
    <xf numFmtId="0" fontId="22" fillId="0" borderId="0">
      <alignment/>
      <protection/>
    </xf>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6">
    <xf numFmtId="0" fontId="0" fillId="0" borderId="0" xfId="0" applyFont="1" applyAlignment="1">
      <alignment/>
    </xf>
    <xf numFmtId="0" fontId="39" fillId="0" borderId="0" xfId="0" applyFont="1" applyAlignment="1">
      <alignment/>
    </xf>
    <xf numFmtId="4" fontId="39" fillId="0" borderId="0" xfId="0" applyNumberFormat="1" applyFont="1" applyAlignment="1">
      <alignment/>
    </xf>
    <xf numFmtId="4" fontId="0" fillId="0" borderId="0" xfId="0" applyNumberFormat="1" applyAlignment="1">
      <alignment/>
    </xf>
    <xf numFmtId="0" fontId="0" fillId="0" borderId="0" xfId="0" applyBorder="1" applyAlignment="1">
      <alignment/>
    </xf>
    <xf numFmtId="0" fontId="0" fillId="0" borderId="0" xfId="0" applyAlignment="1">
      <alignment vertical="center"/>
    </xf>
    <xf numFmtId="2" fontId="39" fillId="0" borderId="10" xfId="0" applyNumberFormat="1" applyFont="1" applyBorder="1" applyAlignment="1">
      <alignment vertical="center"/>
    </xf>
    <xf numFmtId="4" fontId="39" fillId="33" borderId="11" xfId="0" applyNumberFormat="1" applyFont="1" applyFill="1" applyBorder="1" applyAlignment="1">
      <alignment horizontal="right" vertical="center"/>
    </xf>
    <xf numFmtId="49" fontId="39" fillId="33" borderId="11" xfId="46" applyNumberFormat="1" applyFont="1" applyFill="1" applyBorder="1" applyAlignment="1">
      <alignment horizontal="right" vertical="center"/>
    </xf>
    <xf numFmtId="49" fontId="39" fillId="33" borderId="11" xfId="0" applyNumberFormat="1" applyFont="1" applyFill="1" applyBorder="1" applyAlignment="1">
      <alignment horizontal="left" vertical="center" wrapText="1"/>
    </xf>
    <xf numFmtId="43" fontId="3" fillId="33" borderId="11" xfId="46" applyFont="1" applyFill="1" applyBorder="1" applyAlignment="1">
      <alignment horizontal="right" vertical="center"/>
    </xf>
    <xf numFmtId="0" fontId="39" fillId="33" borderId="11" xfId="0" applyFont="1" applyFill="1" applyBorder="1" applyAlignment="1">
      <alignment horizontal="left" vertical="center" wrapText="1"/>
    </xf>
    <xf numFmtId="43" fontId="39" fillId="33" borderId="11" xfId="0" applyNumberFormat="1" applyFont="1" applyFill="1" applyBorder="1" applyAlignment="1">
      <alignment horizontal="right" vertical="center"/>
    </xf>
    <xf numFmtId="4" fontId="2" fillId="33" borderId="11" xfId="0" applyNumberFormat="1" applyFont="1" applyFill="1" applyBorder="1" applyAlignment="1">
      <alignment horizontal="right" vertical="center" wrapText="1"/>
    </xf>
    <xf numFmtId="4" fontId="39" fillId="33" borderId="11" xfId="0" applyNumberFormat="1" applyFont="1" applyFill="1" applyBorder="1" applyAlignment="1">
      <alignment horizontal="right" vertical="center" wrapText="1"/>
    </xf>
    <xf numFmtId="4" fontId="39" fillId="33" borderId="11" xfId="0" applyNumberFormat="1" applyFont="1" applyFill="1" applyBorder="1" applyAlignment="1" quotePrefix="1">
      <alignment horizontal="right" vertical="center"/>
    </xf>
    <xf numFmtId="0" fontId="40" fillId="0" borderId="12" xfId="0" applyFont="1" applyBorder="1" applyAlignment="1">
      <alignment horizontal="center"/>
    </xf>
    <xf numFmtId="0" fontId="40" fillId="0" borderId="13"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xf>
    <xf numFmtId="164" fontId="39" fillId="33" borderId="14" xfId="46" applyNumberFormat="1" applyFont="1" applyFill="1" applyBorder="1" applyAlignment="1">
      <alignment horizontal="right" vertical="center" wrapText="1"/>
    </xf>
    <xf numFmtId="164" fontId="39" fillId="33" borderId="11" xfId="46" applyNumberFormat="1" applyFont="1" applyFill="1" applyBorder="1" applyAlignment="1">
      <alignment horizontal="right" vertical="center" wrapText="1"/>
    </xf>
    <xf numFmtId="2" fontId="39" fillId="33" borderId="11" xfId="0" applyNumberFormat="1" applyFont="1" applyFill="1" applyBorder="1" applyAlignment="1">
      <alignment horizontal="right" vertical="center"/>
    </xf>
    <xf numFmtId="49" fontId="39" fillId="33" borderId="11" xfId="0" applyNumberFormat="1" applyFont="1" applyFill="1" applyBorder="1" applyAlignment="1">
      <alignment horizontal="right" vertical="center"/>
    </xf>
    <xf numFmtId="164" fontId="39" fillId="33" borderId="11" xfId="46" applyNumberFormat="1" applyFont="1" applyFill="1" applyBorder="1" applyAlignment="1">
      <alignment horizontal="right" vertical="center"/>
    </xf>
    <xf numFmtId="43" fontId="39" fillId="33" borderId="14" xfId="46" applyFont="1" applyFill="1" applyBorder="1" applyAlignment="1">
      <alignment horizontal="right" vertical="center" wrapText="1"/>
    </xf>
    <xf numFmtId="43" fontId="39" fillId="33" borderId="11" xfId="46" applyFont="1" applyFill="1" applyBorder="1" applyAlignment="1">
      <alignment horizontal="right" vertical="center" wrapText="1"/>
    </xf>
    <xf numFmtId="164" fontId="39" fillId="33" borderId="11" xfId="0" applyNumberFormat="1" applyFont="1" applyFill="1" applyBorder="1" applyAlignment="1">
      <alignment horizontal="right" vertical="center"/>
    </xf>
    <xf numFmtId="43" fontId="39" fillId="33" borderId="11" xfId="46" applyFont="1" applyFill="1" applyBorder="1" applyAlignment="1">
      <alignment horizontal="right" vertical="center"/>
    </xf>
    <xf numFmtId="164" fontId="39" fillId="33" borderId="11" xfId="50" applyNumberFormat="1" applyFont="1" applyFill="1" applyBorder="1" applyAlignment="1">
      <alignment horizontal="right" vertical="center"/>
    </xf>
    <xf numFmtId="4" fontId="39" fillId="33" borderId="11" xfId="46" applyNumberFormat="1" applyFont="1" applyFill="1" applyBorder="1" applyAlignment="1">
      <alignment horizontal="right" vertical="center"/>
    </xf>
    <xf numFmtId="2" fontId="39" fillId="33" borderId="11" xfId="50" applyNumberFormat="1" applyFont="1" applyFill="1" applyBorder="1" applyAlignment="1">
      <alignment horizontal="right" vertical="center"/>
    </xf>
    <xf numFmtId="3" fontId="39" fillId="33" borderId="11" xfId="0" applyNumberFormat="1" applyFont="1" applyFill="1" applyBorder="1" applyAlignment="1">
      <alignment horizontal="right" vertical="center"/>
    </xf>
    <xf numFmtId="4" fontId="41" fillId="33" borderId="11" xfId="0" applyNumberFormat="1" applyFont="1" applyFill="1" applyBorder="1" applyAlignment="1">
      <alignment horizontal="right" vertical="center" wrapText="1"/>
    </xf>
    <xf numFmtId="4" fontId="39" fillId="33" borderId="11" xfId="50" applyNumberFormat="1" applyFont="1" applyFill="1" applyBorder="1" applyAlignment="1">
      <alignment horizontal="right" vertical="center"/>
    </xf>
    <xf numFmtId="39" fontId="39" fillId="33" borderId="11" xfId="46" applyNumberFormat="1" applyFont="1" applyFill="1" applyBorder="1" applyAlignment="1">
      <alignment horizontal="right" vertical="center"/>
    </xf>
    <xf numFmtId="2" fontId="39" fillId="33" borderId="11" xfId="46" applyNumberFormat="1" applyFont="1" applyFill="1" applyBorder="1" applyAlignment="1">
      <alignment horizontal="right" vertical="center"/>
    </xf>
    <xf numFmtId="44" fontId="39" fillId="33" borderId="11" xfId="50" applyFont="1" applyFill="1" applyBorder="1" applyAlignment="1">
      <alignment horizontal="right" vertical="center"/>
    </xf>
    <xf numFmtId="0" fontId="39"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3" fontId="39" fillId="33" borderId="11" xfId="0" applyNumberFormat="1" applyFont="1" applyFill="1" applyBorder="1" applyAlignment="1">
      <alignment horizontal="left" vertical="center" wrapText="1"/>
    </xf>
    <xf numFmtId="0" fontId="41" fillId="33" borderId="11" xfId="0" applyFont="1" applyFill="1" applyBorder="1" applyAlignment="1">
      <alignment horizontal="left" vertical="center" wrapText="1"/>
    </xf>
    <xf numFmtId="0" fontId="39" fillId="33" borderId="11" xfId="0" applyNumberFormat="1" applyFont="1" applyFill="1" applyBorder="1" applyAlignment="1">
      <alignment horizontal="left" vertical="center" wrapText="1"/>
    </xf>
    <xf numFmtId="4" fontId="39" fillId="33" borderId="14" xfId="0" applyNumberFormat="1" applyFont="1" applyFill="1" applyBorder="1" applyAlignment="1">
      <alignment horizontal="left" vertical="center" wrapText="1"/>
    </xf>
    <xf numFmtId="4" fontId="39" fillId="33" borderId="11" xfId="0" applyNumberFormat="1" applyFont="1" applyFill="1" applyBorder="1" applyAlignment="1">
      <alignment horizontal="left" vertical="center" wrapText="1"/>
    </xf>
    <xf numFmtId="164" fontId="2" fillId="33" borderId="11" xfId="46" applyNumberFormat="1" applyFont="1" applyFill="1" applyBorder="1" applyAlignment="1">
      <alignment horizontal="right" vertical="center"/>
    </xf>
    <xf numFmtId="43" fontId="2" fillId="33" borderId="11" xfId="46" applyFont="1" applyFill="1" applyBorder="1" applyAlignment="1">
      <alignment horizontal="left" vertical="center" wrapText="1"/>
    </xf>
    <xf numFmtId="43" fontId="2" fillId="33" borderId="11" xfId="46" applyFont="1" applyFill="1" applyBorder="1" applyAlignment="1">
      <alignment horizontal="right" vertical="center"/>
    </xf>
    <xf numFmtId="4" fontId="2" fillId="33" borderId="11" xfId="61" applyNumberFormat="1" applyFont="1" applyFill="1" applyBorder="1" applyAlignment="1">
      <alignment horizontal="right" vertical="center"/>
    </xf>
    <xf numFmtId="0" fontId="41" fillId="0" borderId="11" xfId="0" applyFont="1" applyBorder="1" applyAlignment="1">
      <alignment horizontal="left" vertical="center" wrapText="1"/>
    </xf>
    <xf numFmtId="4" fontId="39" fillId="0" borderId="11" xfId="50" applyNumberFormat="1" applyFont="1" applyFill="1" applyBorder="1" applyAlignment="1">
      <alignment horizontal="right" vertical="center"/>
    </xf>
    <xf numFmtId="4" fontId="39" fillId="0" borderId="11" xfId="0" applyNumberFormat="1" applyFont="1" applyFill="1" applyBorder="1" applyAlignment="1">
      <alignment horizontal="right" vertical="center"/>
    </xf>
    <xf numFmtId="0" fontId="41" fillId="34" borderId="11" xfId="0" applyFont="1" applyFill="1" applyBorder="1" applyAlignment="1">
      <alignment horizontal="left" vertical="center" wrapText="1"/>
    </xf>
    <xf numFmtId="49" fontId="39" fillId="0" borderId="11" xfId="0" applyNumberFormat="1" applyFont="1" applyFill="1" applyBorder="1" applyAlignment="1">
      <alignment horizontal="left" vertical="center" wrapText="1"/>
    </xf>
    <xf numFmtId="4" fontId="39" fillId="0" borderId="11" xfId="0" applyNumberFormat="1" applyFont="1" applyBorder="1" applyAlignment="1">
      <alignment horizontal="right" vertical="center"/>
    </xf>
    <xf numFmtId="49" fontId="39" fillId="0" borderId="11" xfId="0" applyNumberFormat="1" applyFont="1" applyBorder="1" applyAlignment="1">
      <alignment horizontal="left" vertical="center" wrapText="1"/>
    </xf>
    <xf numFmtId="0" fontId="39" fillId="0" borderId="15" xfId="0" applyFont="1" applyBorder="1" applyAlignment="1">
      <alignment horizontal="left" vertical="center" wrapText="1"/>
    </xf>
    <xf numFmtId="4" fontId="39" fillId="0" borderId="15" xfId="0" applyNumberFormat="1" applyFont="1" applyFill="1" applyBorder="1" applyAlignment="1">
      <alignment horizontal="right" vertical="center"/>
    </xf>
    <xf numFmtId="4" fontId="41" fillId="0" borderId="11" xfId="0" applyNumberFormat="1" applyFont="1" applyBorder="1" applyAlignment="1">
      <alignment horizontal="right" vertical="center"/>
    </xf>
    <xf numFmtId="0" fontId="39" fillId="0" borderId="11" xfId="0" applyFont="1" applyBorder="1" applyAlignment="1">
      <alignment horizontal="left" vertical="center" wrapText="1"/>
    </xf>
    <xf numFmtId="43" fontId="41" fillId="0" borderId="11" xfId="46" applyFont="1" applyBorder="1" applyAlignment="1">
      <alignment horizontal="right" vertical="center" wrapText="1"/>
    </xf>
    <xf numFmtId="0" fontId="41" fillId="0" borderId="11" xfId="0" applyFont="1" applyFill="1" applyBorder="1" applyAlignment="1">
      <alignment horizontal="left" vertical="center" wrapText="1"/>
    </xf>
    <xf numFmtId="0" fontId="39" fillId="0" borderId="11" xfId="0" applyFont="1" applyFill="1" applyBorder="1" applyAlignment="1">
      <alignment horizontal="left" vertical="center" wrapText="1"/>
    </xf>
    <xf numFmtId="4" fontId="41" fillId="0" borderId="11" xfId="0" applyNumberFormat="1" applyFont="1" applyBorder="1" applyAlignment="1">
      <alignment horizontal="right" vertical="center" wrapText="1"/>
    </xf>
    <xf numFmtId="43" fontId="41" fillId="0" borderId="11" xfId="46" applyFont="1" applyFill="1" applyBorder="1" applyAlignment="1">
      <alignment horizontal="right" vertical="center" wrapText="1"/>
    </xf>
    <xf numFmtId="164" fontId="39" fillId="0" borderId="14" xfId="50" applyNumberFormat="1" applyFont="1" applyBorder="1" applyAlignment="1">
      <alignment horizontal="right" vertical="center"/>
    </xf>
    <xf numFmtId="43" fontId="39" fillId="0" borderId="11" xfId="50" applyNumberFormat="1" applyFont="1" applyBorder="1" applyAlignment="1">
      <alignment horizontal="right" vertical="center"/>
    </xf>
    <xf numFmtId="49" fontId="39" fillId="0" borderId="14" xfId="0" applyNumberFormat="1" applyFont="1" applyBorder="1" applyAlignment="1">
      <alignment horizontal="left" vertical="center" wrapText="1"/>
    </xf>
    <xf numFmtId="43" fontId="39" fillId="0" borderId="11" xfId="0" applyNumberFormat="1" applyFont="1" applyBorder="1" applyAlignment="1">
      <alignment horizontal="right" vertical="center"/>
    </xf>
    <xf numFmtId="43" fontId="39" fillId="0" borderId="14" xfId="0" applyNumberFormat="1" applyFont="1" applyBorder="1" applyAlignment="1">
      <alignment horizontal="right" vertical="center"/>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40" fillId="0" borderId="16" xfId="0" applyFont="1" applyBorder="1" applyAlignment="1">
      <alignment horizontal="center" wrapText="1"/>
    </xf>
    <xf numFmtId="0" fontId="40" fillId="0" borderId="17" xfId="0" applyFont="1" applyBorder="1" applyAlignment="1">
      <alignment horizontal="center" wrapText="1"/>
    </xf>
    <xf numFmtId="0" fontId="40" fillId="0" borderId="18" xfId="0" applyFont="1" applyBorder="1" applyAlignment="1">
      <alignment horizontal="center" wrapText="1"/>
    </xf>
    <xf numFmtId="0" fontId="40" fillId="0" borderId="19" xfId="0" applyFont="1" applyBorder="1" applyAlignment="1">
      <alignment horizontal="center" wrapText="1"/>
    </xf>
    <xf numFmtId="0" fontId="40" fillId="0" borderId="0" xfId="0" applyFont="1" applyBorder="1" applyAlignment="1">
      <alignment horizontal="center" wrapText="1"/>
    </xf>
    <xf numFmtId="0" fontId="40" fillId="0" borderId="20" xfId="0" applyFont="1" applyBorder="1" applyAlignment="1">
      <alignment horizontal="center" wrapText="1"/>
    </xf>
    <xf numFmtId="0" fontId="40" fillId="0" borderId="21" xfId="0" applyFont="1" applyBorder="1" applyAlignment="1">
      <alignment horizontal="center" wrapText="1"/>
    </xf>
    <xf numFmtId="0" fontId="40" fillId="0" borderId="22" xfId="0" applyFont="1" applyBorder="1" applyAlignment="1">
      <alignment horizontal="center" wrapText="1"/>
    </xf>
    <xf numFmtId="0" fontId="40" fillId="0" borderId="23" xfId="0" applyFont="1" applyBorder="1" applyAlignment="1">
      <alignment horizont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8" xfId="0" applyFont="1" applyBorder="1" applyAlignment="1">
      <alignment horizontal="center" vertical="center"/>
    </xf>
    <xf numFmtId="0" fontId="39" fillId="0" borderId="29" xfId="0" applyFont="1" applyBorder="1" applyAlignment="1">
      <alignment horizontal="center" vertical="center"/>
    </xf>
    <xf numFmtId="4" fontId="2" fillId="0" borderId="11" xfId="0" applyNumberFormat="1" applyFont="1" applyFill="1" applyBorder="1" applyAlignment="1">
      <alignment horizontal="right" vertical="center" wrapText="1"/>
    </xf>
    <xf numFmtId="44" fontId="39" fillId="0" borderId="11" xfId="52" applyFont="1" applyBorder="1" applyAlignment="1">
      <alignment horizontal="left" vertical="center" wrapText="1"/>
    </xf>
    <xf numFmtId="2" fontId="41" fillId="35" borderId="11" xfId="0" applyNumberFormat="1" applyFont="1" applyFill="1" applyBorder="1" applyAlignment="1">
      <alignment horizontal="right" vertical="center" wrapText="1"/>
    </xf>
    <xf numFmtId="164" fontId="39" fillId="0" borderId="11" xfId="50" applyNumberFormat="1" applyFont="1" applyFill="1" applyBorder="1" applyAlignment="1">
      <alignment horizontal="right" vertical="center" wrapText="1"/>
    </xf>
    <xf numFmtId="164" fontId="39" fillId="0" borderId="14" xfId="50" applyNumberFormat="1" applyFont="1" applyBorder="1" applyAlignment="1">
      <alignment horizontal="right" vertical="center" wrapText="1"/>
    </xf>
    <xf numFmtId="4" fontId="39" fillId="0" borderId="11" xfId="0" applyNumberFormat="1" applyFont="1" applyBorder="1" applyAlignment="1">
      <alignment horizontal="right" vertical="center" wrapText="1"/>
    </xf>
    <xf numFmtId="4" fontId="39" fillId="0" borderId="14" xfId="0" applyNumberFormat="1" applyFont="1" applyBorder="1" applyAlignment="1">
      <alignment horizontal="right" vertical="center" wrapText="1"/>
    </xf>
    <xf numFmtId="49" fontId="39" fillId="0" borderId="15" xfId="0" applyNumberFormat="1" applyFont="1" applyBorder="1" applyAlignment="1">
      <alignment horizontal="left" vertical="center" wrapText="1"/>
    </xf>
    <xf numFmtId="4" fontId="39" fillId="0" borderId="15" xfId="0" applyNumberFormat="1" applyFont="1" applyBorder="1" applyAlignment="1">
      <alignment horizontal="right" vertical="center" wrapText="1"/>
    </xf>
    <xf numFmtId="0" fontId="39" fillId="0" borderId="11" xfId="0" applyNumberFormat="1" applyFont="1" applyBorder="1" applyAlignment="1">
      <alignment horizontal="left" vertical="center" wrapText="1"/>
    </xf>
    <xf numFmtId="0" fontId="39" fillId="0" borderId="11" xfId="0" applyNumberFormat="1" applyFont="1" applyFill="1" applyBorder="1" applyAlignment="1">
      <alignment horizontal="left" vertical="center" wrapText="1"/>
    </xf>
    <xf numFmtId="0" fontId="2" fillId="0" borderId="11" xfId="0" applyNumberFormat="1" applyFont="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43" fontId="2" fillId="0" borderId="11" xfId="0" applyNumberFormat="1" applyFont="1" applyFill="1" applyBorder="1" applyAlignment="1">
      <alignment horizontal="left" vertical="center" wrapText="1"/>
    </xf>
    <xf numFmtId="170" fontId="39" fillId="0" borderId="11" xfId="52" applyNumberFormat="1" applyFont="1" applyBorder="1" applyAlignment="1">
      <alignment horizontal="right" vertical="center"/>
    </xf>
    <xf numFmtId="4" fontId="2" fillId="0" borderId="11" xfId="0" applyNumberFormat="1" applyFont="1" applyFill="1" applyBorder="1" applyAlignment="1">
      <alignment horizontal="right" vertical="center"/>
    </xf>
    <xf numFmtId="43" fontId="2" fillId="0" borderId="11" xfId="46" applyFont="1" applyFill="1" applyBorder="1" applyAlignment="1">
      <alignment horizontal="right" vertical="center"/>
    </xf>
    <xf numFmtId="43" fontId="2" fillId="0" borderId="11" xfId="0" applyNumberFormat="1" applyFont="1" applyFill="1" applyBorder="1" applyAlignment="1">
      <alignment horizontal="right" vertical="center"/>
    </xf>
    <xf numFmtId="43" fontId="39" fillId="0" borderId="11" xfId="46" applyFont="1" applyBorder="1" applyAlignment="1">
      <alignment horizontal="right" vertical="center"/>
    </xf>
    <xf numFmtId="43" fontId="39" fillId="0" borderId="11" xfId="46" applyFont="1" applyBorder="1" applyAlignment="1">
      <alignment horizontal="right" vertical="center" wrapText="1"/>
    </xf>
    <xf numFmtId="164" fontId="39" fillId="0" borderId="11" xfId="50" applyNumberFormat="1" applyFont="1" applyBorder="1" applyAlignment="1">
      <alignment horizontal="righ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Currency" xfId="50"/>
    <cellStyle name="Currency [0]" xfId="51"/>
    <cellStyle name="Moneda 2" xfId="52"/>
    <cellStyle name="Moneda 3" xfId="53"/>
    <cellStyle name="Neutral" xfId="54"/>
    <cellStyle name="Normal 2" xfId="55"/>
    <cellStyle name="Normal 2 2" xfId="56"/>
    <cellStyle name="Normal 3"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212"/>
  <sheetViews>
    <sheetView tabSelected="1" zoomScalePageLayoutView="0" workbookViewId="0" topLeftCell="A1">
      <selection activeCell="B2" sqref="B2:F4"/>
    </sheetView>
  </sheetViews>
  <sheetFormatPr defaultColWidth="11.421875" defaultRowHeight="15"/>
  <cols>
    <col min="1" max="1" width="10.7109375" style="0" customWidth="1"/>
    <col min="2" max="6" width="30.7109375" style="4" customWidth="1"/>
    <col min="7" max="11" width="0" style="0" hidden="1" customWidth="1"/>
    <col min="12" max="12" width="10.7109375" style="0" customWidth="1"/>
    <col min="13" max="13" width="28.00390625" style="0" customWidth="1"/>
    <col min="15" max="16" width="11.421875" style="0" customWidth="1"/>
  </cols>
  <sheetData>
    <row r="1" ht="15.75" thickBot="1"/>
    <row r="2" spans="2:12" ht="15.75" thickTop="1">
      <c r="B2" s="70" t="s">
        <v>124</v>
      </c>
      <c r="C2" s="71"/>
      <c r="D2" s="71"/>
      <c r="E2" s="71"/>
      <c r="F2" s="72"/>
      <c r="G2" s="79" t="s">
        <v>124</v>
      </c>
      <c r="H2" s="80"/>
      <c r="I2" s="80"/>
      <c r="J2" s="80"/>
      <c r="K2" s="81"/>
      <c r="L2" s="4"/>
    </row>
    <row r="3" spans="2:12" ht="15">
      <c r="B3" s="73"/>
      <c r="C3" s="74"/>
      <c r="D3" s="74"/>
      <c r="E3" s="74"/>
      <c r="F3" s="75"/>
      <c r="G3" s="82"/>
      <c r="H3" s="83"/>
      <c r="I3" s="83"/>
      <c r="J3" s="83"/>
      <c r="K3" s="84"/>
      <c r="L3" s="4"/>
    </row>
    <row r="4" spans="2:12" ht="15.75" thickBot="1">
      <c r="B4" s="76"/>
      <c r="C4" s="77"/>
      <c r="D4" s="77"/>
      <c r="E4" s="77"/>
      <c r="F4" s="78"/>
      <c r="G4" s="85"/>
      <c r="H4" s="86"/>
      <c r="I4" s="86"/>
      <c r="J4" s="86"/>
      <c r="K4" s="87"/>
      <c r="L4" s="4"/>
    </row>
    <row r="5" spans="2:11" ht="15.75" thickTop="1">
      <c r="B5" s="96" t="s">
        <v>0</v>
      </c>
      <c r="C5" s="98" t="s">
        <v>1</v>
      </c>
      <c r="D5" s="102" t="s">
        <v>125</v>
      </c>
      <c r="E5" s="103"/>
      <c r="F5" s="100" t="s">
        <v>2</v>
      </c>
      <c r="G5" s="88" t="s">
        <v>0</v>
      </c>
      <c r="H5" s="90" t="s">
        <v>1</v>
      </c>
      <c r="I5" s="92" t="s">
        <v>125</v>
      </c>
      <c r="J5" s="93"/>
      <c r="K5" s="94" t="s">
        <v>2</v>
      </c>
    </row>
    <row r="6" spans="2:11" ht="16.5" thickBot="1">
      <c r="B6" s="97"/>
      <c r="C6" s="99"/>
      <c r="D6" s="18" t="s">
        <v>126</v>
      </c>
      <c r="E6" s="19" t="s">
        <v>127</v>
      </c>
      <c r="F6" s="101"/>
      <c r="G6" s="89"/>
      <c r="H6" s="91"/>
      <c r="I6" s="16" t="s">
        <v>126</v>
      </c>
      <c r="J6" s="17" t="s">
        <v>127</v>
      </c>
      <c r="K6" s="95"/>
    </row>
    <row r="7" spans="2:15" ht="64.5" thickTop="1">
      <c r="B7" s="38" t="s">
        <v>89</v>
      </c>
      <c r="C7" s="43" t="s">
        <v>3</v>
      </c>
      <c r="D7" s="25">
        <v>311059231</v>
      </c>
      <c r="E7" s="20">
        <v>123033973.69</v>
      </c>
      <c r="F7" s="20">
        <v>0</v>
      </c>
      <c r="G7" s="1"/>
      <c r="H7" s="1"/>
      <c r="I7" s="1"/>
      <c r="J7" s="1"/>
      <c r="K7" s="1"/>
      <c r="M7" s="5"/>
      <c r="O7" s="3"/>
    </row>
    <row r="8" spans="2:15" ht="63.75">
      <c r="B8" s="11" t="s">
        <v>90</v>
      </c>
      <c r="C8" s="44" t="s">
        <v>3</v>
      </c>
      <c r="D8" s="26">
        <v>39387458</v>
      </c>
      <c r="E8" s="21">
        <v>10560639.5</v>
      </c>
      <c r="F8" s="21">
        <v>0</v>
      </c>
      <c r="G8" s="1"/>
      <c r="H8" s="1"/>
      <c r="I8" s="1"/>
      <c r="J8" s="1"/>
      <c r="K8" s="1"/>
      <c r="M8" s="5"/>
      <c r="O8" s="3"/>
    </row>
    <row r="9" spans="2:15" ht="63.75">
      <c r="B9" s="11" t="s">
        <v>91</v>
      </c>
      <c r="C9" s="44" t="s">
        <v>3</v>
      </c>
      <c r="D9" s="26">
        <v>2193074.66</v>
      </c>
      <c r="E9" s="21">
        <v>2193074.66</v>
      </c>
      <c r="F9" s="21">
        <v>0</v>
      </c>
      <c r="G9" s="2"/>
      <c r="H9" s="2"/>
      <c r="I9" s="2"/>
      <c r="J9" s="2"/>
      <c r="K9" s="2"/>
      <c r="M9" s="5"/>
      <c r="O9" s="3"/>
    </row>
    <row r="10" spans="2:13" ht="63.75">
      <c r="B10" s="11" t="s">
        <v>92</v>
      </c>
      <c r="C10" s="44" t="s">
        <v>3</v>
      </c>
      <c r="D10" s="26">
        <v>2694548.56</v>
      </c>
      <c r="E10" s="21">
        <v>2694548.86</v>
      </c>
      <c r="F10" s="21">
        <v>0</v>
      </c>
      <c r="G10" s="2"/>
      <c r="H10" s="2"/>
      <c r="I10" s="2"/>
      <c r="J10" s="2"/>
      <c r="K10" s="2"/>
      <c r="M10" s="5"/>
    </row>
    <row r="11" spans="2:13" ht="63.75">
      <c r="B11" s="11" t="s">
        <v>93</v>
      </c>
      <c r="C11" s="44" t="s">
        <v>3</v>
      </c>
      <c r="D11" s="26">
        <v>5841510.4</v>
      </c>
      <c r="E11" s="21">
        <v>5341510.4</v>
      </c>
      <c r="F11" s="21">
        <v>0</v>
      </c>
      <c r="G11" s="2"/>
      <c r="H11" s="2"/>
      <c r="I11" s="2"/>
      <c r="J11" s="2"/>
      <c r="K11" s="2"/>
      <c r="M11" s="5"/>
    </row>
    <row r="12" spans="2:13" ht="63.75">
      <c r="B12" s="11" t="s">
        <v>94</v>
      </c>
      <c r="C12" s="44" t="s">
        <v>3</v>
      </c>
      <c r="D12" s="26">
        <v>131092.74</v>
      </c>
      <c r="E12" s="21">
        <v>131092.74</v>
      </c>
      <c r="F12" s="21">
        <v>0</v>
      </c>
      <c r="G12" s="2"/>
      <c r="H12" s="2"/>
      <c r="I12" s="2"/>
      <c r="J12" s="2"/>
      <c r="K12" s="2"/>
      <c r="M12" s="5"/>
    </row>
    <row r="13" spans="2:15" ht="63.75">
      <c r="B13" s="11" t="s">
        <v>95</v>
      </c>
      <c r="C13" s="44" t="s">
        <v>3</v>
      </c>
      <c r="D13" s="26">
        <v>5328271.42</v>
      </c>
      <c r="E13" s="21">
        <v>5328271.42</v>
      </c>
      <c r="F13" s="21">
        <v>0</v>
      </c>
      <c r="G13" s="2"/>
      <c r="H13" s="2"/>
      <c r="I13" s="2"/>
      <c r="J13" s="2"/>
      <c r="K13" s="2"/>
      <c r="M13" s="5"/>
      <c r="O13" s="3"/>
    </row>
    <row r="14" spans="2:13" ht="63.75">
      <c r="B14" s="11" t="s">
        <v>96</v>
      </c>
      <c r="C14" s="44" t="s">
        <v>3</v>
      </c>
      <c r="D14" s="26">
        <v>297479.24</v>
      </c>
      <c r="E14" s="21">
        <v>297479.24</v>
      </c>
      <c r="F14" s="21">
        <v>0</v>
      </c>
      <c r="G14" s="2"/>
      <c r="H14" s="2"/>
      <c r="I14" s="2"/>
      <c r="J14" s="2"/>
      <c r="K14" s="2"/>
      <c r="M14" s="5"/>
    </row>
    <row r="15" spans="2:13" ht="63.75">
      <c r="B15" s="11" t="s">
        <v>97</v>
      </c>
      <c r="C15" s="44" t="s">
        <v>3</v>
      </c>
      <c r="D15" s="26">
        <v>1199245.09</v>
      </c>
      <c r="E15" s="21">
        <v>1199245.09</v>
      </c>
      <c r="F15" s="21">
        <v>0</v>
      </c>
      <c r="G15" s="2"/>
      <c r="H15" s="2"/>
      <c r="I15" s="2"/>
      <c r="J15" s="2"/>
      <c r="K15" s="2"/>
      <c r="M15" s="5"/>
    </row>
    <row r="16" spans="2:13" ht="63.75">
      <c r="B16" s="11" t="s">
        <v>98</v>
      </c>
      <c r="C16" s="44" t="s">
        <v>3</v>
      </c>
      <c r="D16" s="26">
        <v>35883.8</v>
      </c>
      <c r="E16" s="21">
        <v>35883.8</v>
      </c>
      <c r="F16" s="21">
        <v>0</v>
      </c>
      <c r="G16" s="2"/>
      <c r="H16" s="2"/>
      <c r="I16" s="2"/>
      <c r="J16" s="2"/>
      <c r="K16" s="2"/>
      <c r="M16" s="5"/>
    </row>
    <row r="17" spans="2:13" ht="63.75">
      <c r="B17" s="11" t="s">
        <v>99</v>
      </c>
      <c r="C17" s="44" t="s">
        <v>3</v>
      </c>
      <c r="D17" s="26">
        <v>264068127.69</v>
      </c>
      <c r="E17" s="21">
        <v>192332533.41</v>
      </c>
      <c r="F17" s="21">
        <v>0</v>
      </c>
      <c r="G17" s="2"/>
      <c r="H17" s="2"/>
      <c r="I17" s="2"/>
      <c r="J17" s="2"/>
      <c r="K17" s="2"/>
      <c r="M17" s="5"/>
    </row>
    <row r="18" spans="2:13" ht="63.75">
      <c r="B18" s="11" t="s">
        <v>100</v>
      </c>
      <c r="C18" s="44" t="s">
        <v>3</v>
      </c>
      <c r="D18" s="26">
        <v>87100000</v>
      </c>
      <c r="E18" s="21">
        <v>27360019.98</v>
      </c>
      <c r="F18" s="21">
        <v>0</v>
      </c>
      <c r="G18" s="2"/>
      <c r="H18" s="2"/>
      <c r="I18" s="2"/>
      <c r="J18" s="2"/>
      <c r="K18" s="2"/>
      <c r="M18" s="5"/>
    </row>
    <row r="19" spans="2:13" ht="74.25" customHeight="1">
      <c r="B19" s="11" t="s">
        <v>101</v>
      </c>
      <c r="C19" s="44" t="s">
        <v>3</v>
      </c>
      <c r="D19" s="26">
        <v>99600000</v>
      </c>
      <c r="E19" s="21">
        <v>74597819.3</v>
      </c>
      <c r="F19" s="21">
        <v>0</v>
      </c>
      <c r="G19" s="2"/>
      <c r="H19" s="2"/>
      <c r="I19" s="2"/>
      <c r="J19" s="2"/>
      <c r="K19" s="2"/>
      <c r="M19" s="5"/>
    </row>
    <row r="20" spans="2:13" ht="153">
      <c r="B20" s="11" t="s">
        <v>4</v>
      </c>
      <c r="C20" s="11" t="s">
        <v>5</v>
      </c>
      <c r="D20" s="7">
        <v>5400000</v>
      </c>
      <c r="E20" s="27">
        <v>423960.78</v>
      </c>
      <c r="F20" s="27">
        <v>0</v>
      </c>
      <c r="G20" s="2"/>
      <c r="H20" s="2"/>
      <c r="I20" s="2"/>
      <c r="J20" s="2"/>
      <c r="K20" s="2"/>
      <c r="M20" s="5"/>
    </row>
    <row r="21" spans="2:13" ht="38.25">
      <c r="B21" s="11" t="s">
        <v>102</v>
      </c>
      <c r="C21" s="11" t="s">
        <v>10</v>
      </c>
      <c r="D21" s="10">
        <v>24898664.09000002</v>
      </c>
      <c r="E21" s="10">
        <v>24898664.09000002</v>
      </c>
      <c r="F21" s="8" t="s">
        <v>11</v>
      </c>
      <c r="G21" s="2"/>
      <c r="H21" s="2"/>
      <c r="I21" s="2"/>
      <c r="J21" s="2"/>
      <c r="K21" s="2"/>
      <c r="M21" s="5"/>
    </row>
    <row r="22" spans="2:13" ht="63.75">
      <c r="B22" s="11" t="s">
        <v>103</v>
      </c>
      <c r="C22" s="11" t="s">
        <v>12</v>
      </c>
      <c r="D22" s="28">
        <v>30500819</v>
      </c>
      <c r="E22" s="28">
        <v>30500819</v>
      </c>
      <c r="F22" s="35">
        <f>+D22-E22</f>
        <v>0</v>
      </c>
      <c r="G22" s="2"/>
      <c r="H22" s="2"/>
      <c r="I22" s="2"/>
      <c r="J22" s="2"/>
      <c r="K22" s="2"/>
      <c r="M22" s="5"/>
    </row>
    <row r="23" spans="2:13" ht="51">
      <c r="B23" s="11" t="s">
        <v>13</v>
      </c>
      <c r="C23" s="11" t="s">
        <v>14</v>
      </c>
      <c r="D23" s="7">
        <v>170814152.11</v>
      </c>
      <c r="E23" s="7">
        <v>346939972.6699974</v>
      </c>
      <c r="F23" s="36">
        <v>0</v>
      </c>
      <c r="G23" s="2"/>
      <c r="H23" s="2"/>
      <c r="I23" s="2"/>
      <c r="J23" s="2"/>
      <c r="K23" s="2"/>
      <c r="M23" s="5"/>
    </row>
    <row r="24" spans="2:13" ht="165.75">
      <c r="B24" s="9" t="s">
        <v>104</v>
      </c>
      <c r="C24" s="11" t="s">
        <v>15</v>
      </c>
      <c r="D24" s="14">
        <v>9325855</v>
      </c>
      <c r="E24" s="7">
        <v>932855</v>
      </c>
      <c r="F24" s="14">
        <v>0</v>
      </c>
      <c r="G24" s="2"/>
      <c r="H24" s="2"/>
      <c r="I24" s="2"/>
      <c r="J24" s="2"/>
      <c r="K24" s="2"/>
      <c r="M24" s="5"/>
    </row>
    <row r="25" spans="2:13" ht="51">
      <c r="B25" s="11" t="s">
        <v>6</v>
      </c>
      <c r="C25" s="11" t="s">
        <v>7</v>
      </c>
      <c r="D25" s="7">
        <v>10636340</v>
      </c>
      <c r="E25" s="7">
        <v>0</v>
      </c>
      <c r="F25" s="7">
        <v>16900</v>
      </c>
      <c r="G25" s="2"/>
      <c r="H25" s="2"/>
      <c r="I25" s="2"/>
      <c r="J25" s="2"/>
      <c r="K25" s="2"/>
      <c r="M25" s="5"/>
    </row>
    <row r="26" spans="2:13" ht="76.5">
      <c r="B26" s="11" t="s">
        <v>6</v>
      </c>
      <c r="C26" s="11" t="s">
        <v>8</v>
      </c>
      <c r="D26" s="7">
        <v>2071413</v>
      </c>
      <c r="E26" s="7">
        <v>25160.91</v>
      </c>
      <c r="F26" s="7">
        <v>0</v>
      </c>
      <c r="G26" s="2"/>
      <c r="H26" s="2"/>
      <c r="I26" s="2"/>
      <c r="J26" s="2"/>
      <c r="K26" s="2"/>
      <c r="M26" s="5"/>
    </row>
    <row r="27" spans="2:13" ht="89.25">
      <c r="B27" s="11" t="s">
        <v>6</v>
      </c>
      <c r="C27" s="11" t="s">
        <v>9</v>
      </c>
      <c r="D27" s="7">
        <v>3102296</v>
      </c>
      <c r="E27" s="7">
        <v>-48.47</v>
      </c>
      <c r="F27" s="7">
        <v>86368.37</v>
      </c>
      <c r="G27" s="2"/>
      <c r="H27" s="2"/>
      <c r="I27" s="2"/>
      <c r="J27" s="2"/>
      <c r="K27" s="2"/>
      <c r="M27" s="5"/>
    </row>
    <row r="28" spans="2:13" ht="51">
      <c r="B28" s="9" t="s">
        <v>105</v>
      </c>
      <c r="C28" s="9" t="s">
        <v>16</v>
      </c>
      <c r="D28" s="7">
        <v>34256015.71</v>
      </c>
      <c r="E28" s="7">
        <v>34256015.71</v>
      </c>
      <c r="F28" s="7">
        <v>0</v>
      </c>
      <c r="G28" s="2"/>
      <c r="H28" s="2"/>
      <c r="I28" s="2"/>
      <c r="J28" s="2"/>
      <c r="K28" s="2"/>
      <c r="M28" s="5"/>
    </row>
    <row r="29" spans="2:13" ht="114.75">
      <c r="B29" s="11" t="s">
        <v>17</v>
      </c>
      <c r="C29" s="11" t="s">
        <v>240</v>
      </c>
      <c r="D29" s="29">
        <v>29929611.06</v>
      </c>
      <c r="E29" s="29">
        <v>28821890.32</v>
      </c>
      <c r="F29" s="29">
        <v>0</v>
      </c>
      <c r="G29" s="2"/>
      <c r="H29" s="2"/>
      <c r="I29" s="2"/>
      <c r="J29" s="2"/>
      <c r="K29" s="2"/>
      <c r="M29" s="5"/>
    </row>
    <row r="30" spans="2:13" ht="89.25">
      <c r="B30" s="11" t="s">
        <v>18</v>
      </c>
      <c r="C30" s="11" t="s">
        <v>19</v>
      </c>
      <c r="D30" s="29">
        <f>2550240+193200</f>
        <v>2743440</v>
      </c>
      <c r="E30" s="29">
        <v>2550240</v>
      </c>
      <c r="F30" s="29">
        <v>0</v>
      </c>
      <c r="G30" s="2"/>
      <c r="H30" s="2"/>
      <c r="I30" s="2"/>
      <c r="J30" s="2"/>
      <c r="K30" s="2"/>
      <c r="M30" s="5"/>
    </row>
    <row r="31" spans="2:13" ht="89.25">
      <c r="B31" s="9" t="s">
        <v>20</v>
      </c>
      <c r="C31" s="9" t="s">
        <v>21</v>
      </c>
      <c r="D31" s="7">
        <v>34636612.16</v>
      </c>
      <c r="E31" s="7">
        <v>33661612.16</v>
      </c>
      <c r="F31" s="22">
        <v>0</v>
      </c>
      <c r="G31" s="2"/>
      <c r="H31" s="2"/>
      <c r="I31" s="2"/>
      <c r="J31" s="2"/>
      <c r="K31" s="2"/>
      <c r="M31" s="5"/>
    </row>
    <row r="32" spans="2:13" ht="138" customHeight="1">
      <c r="B32" s="11" t="s">
        <v>106</v>
      </c>
      <c r="C32" s="11" t="s">
        <v>22</v>
      </c>
      <c r="D32" s="28">
        <v>2974983</v>
      </c>
      <c r="E32" s="28">
        <v>2974983</v>
      </c>
      <c r="F32" s="35">
        <v>0</v>
      </c>
      <c r="G32" s="2"/>
      <c r="H32" s="2"/>
      <c r="I32" s="2"/>
      <c r="J32" s="2"/>
      <c r="K32" s="2"/>
      <c r="M32" s="5"/>
    </row>
    <row r="33" spans="2:13" ht="104.25" customHeight="1">
      <c r="B33" s="11" t="s">
        <v>23</v>
      </c>
      <c r="C33" s="11" t="s">
        <v>24</v>
      </c>
      <c r="D33" s="28">
        <v>3693376.42</v>
      </c>
      <c r="E33" s="28">
        <v>3693376.42</v>
      </c>
      <c r="F33" s="35">
        <v>0</v>
      </c>
      <c r="G33" s="2"/>
      <c r="H33" s="2"/>
      <c r="I33" s="2"/>
      <c r="J33" s="2"/>
      <c r="K33" s="2"/>
      <c r="M33" s="5"/>
    </row>
    <row r="34" spans="2:13" ht="140.25">
      <c r="B34" s="11" t="s">
        <v>25</v>
      </c>
      <c r="C34" s="11" t="s">
        <v>26</v>
      </c>
      <c r="D34" s="7">
        <v>15192786</v>
      </c>
      <c r="E34" s="12">
        <v>15192786</v>
      </c>
      <c r="F34" s="7">
        <v>0</v>
      </c>
      <c r="G34" s="2"/>
      <c r="H34" s="2"/>
      <c r="I34" s="2"/>
      <c r="J34" s="2"/>
      <c r="K34" s="2"/>
      <c r="M34" s="5"/>
    </row>
    <row r="35" spans="2:13" ht="50.25" customHeight="1">
      <c r="B35" s="9" t="s">
        <v>107</v>
      </c>
      <c r="C35" s="9" t="s">
        <v>27</v>
      </c>
      <c r="D35" s="7">
        <v>39361056.54</v>
      </c>
      <c r="E35" s="7">
        <v>39361056.54</v>
      </c>
      <c r="F35" s="7">
        <v>0</v>
      </c>
      <c r="G35" s="2"/>
      <c r="H35" s="2"/>
      <c r="I35" s="2"/>
      <c r="J35" s="2"/>
      <c r="K35" s="2"/>
      <c r="M35" s="5"/>
    </row>
    <row r="36" spans="2:13" ht="51">
      <c r="B36" s="39" t="s">
        <v>108</v>
      </c>
      <c r="C36" s="39" t="s">
        <v>28</v>
      </c>
      <c r="D36" s="13">
        <v>30864292</v>
      </c>
      <c r="E36" s="13">
        <v>30864292</v>
      </c>
      <c r="F36" s="13">
        <v>0</v>
      </c>
      <c r="G36" s="2"/>
      <c r="H36" s="2"/>
      <c r="I36" s="2"/>
      <c r="J36" s="2"/>
      <c r="K36" s="2"/>
      <c r="M36" s="5"/>
    </row>
    <row r="37" spans="2:13" ht="51">
      <c r="B37" s="11" t="s">
        <v>109</v>
      </c>
      <c r="C37" s="11" t="s">
        <v>29</v>
      </c>
      <c r="D37" s="30">
        <v>22269159.3</v>
      </c>
      <c r="E37" s="30">
        <v>22269159.3</v>
      </c>
      <c r="F37" s="36">
        <v>0</v>
      </c>
      <c r="G37" s="2"/>
      <c r="H37" s="2"/>
      <c r="I37" s="2"/>
      <c r="J37" s="2"/>
      <c r="K37" s="2"/>
      <c r="M37" s="5"/>
    </row>
    <row r="38" spans="2:13" ht="51">
      <c r="B38" s="11" t="s">
        <v>109</v>
      </c>
      <c r="C38" s="11" t="s">
        <v>30</v>
      </c>
      <c r="D38" s="30">
        <v>3705259.7</v>
      </c>
      <c r="E38" s="30">
        <v>728561.28</v>
      </c>
      <c r="F38" s="36">
        <v>0</v>
      </c>
      <c r="G38" s="2"/>
      <c r="H38" s="2"/>
      <c r="I38" s="2"/>
      <c r="J38" s="2"/>
      <c r="K38" s="2"/>
      <c r="M38" s="5"/>
    </row>
    <row r="39" spans="2:13" ht="38.25">
      <c r="B39" s="11" t="s">
        <v>31</v>
      </c>
      <c r="C39" s="11" t="s">
        <v>32</v>
      </c>
      <c r="D39" s="7">
        <v>353441.73</v>
      </c>
      <c r="E39" s="7">
        <v>0</v>
      </c>
      <c r="F39" s="7">
        <v>0</v>
      </c>
      <c r="G39" s="2"/>
      <c r="H39" s="2"/>
      <c r="I39" s="2"/>
      <c r="J39" s="2"/>
      <c r="K39" s="2"/>
      <c r="M39" s="5"/>
    </row>
    <row r="40" spans="2:13" ht="38.25">
      <c r="B40" s="11" t="s">
        <v>33</v>
      </c>
      <c r="C40" s="11" t="s">
        <v>34</v>
      </c>
      <c r="D40" s="7">
        <v>3212378.56</v>
      </c>
      <c r="E40" s="7">
        <v>0</v>
      </c>
      <c r="F40" s="7">
        <v>0</v>
      </c>
      <c r="G40" s="2"/>
      <c r="H40" s="2"/>
      <c r="I40" s="2"/>
      <c r="J40" s="2"/>
      <c r="K40" s="2"/>
      <c r="M40" s="5"/>
    </row>
    <row r="41" spans="2:13" ht="25.5">
      <c r="B41" s="11" t="s">
        <v>35</v>
      </c>
      <c r="C41" s="11" t="s">
        <v>32</v>
      </c>
      <c r="D41" s="7">
        <v>11936007.94</v>
      </c>
      <c r="E41" s="7">
        <v>0</v>
      </c>
      <c r="F41" s="7">
        <v>0</v>
      </c>
      <c r="G41" s="2"/>
      <c r="H41" s="2"/>
      <c r="I41" s="2"/>
      <c r="J41" s="2"/>
      <c r="K41" s="2"/>
      <c r="M41" s="5"/>
    </row>
    <row r="42" spans="2:13" ht="25.5">
      <c r="B42" s="11" t="s">
        <v>36</v>
      </c>
      <c r="C42" s="40" t="s">
        <v>241</v>
      </c>
      <c r="D42" s="7" t="s">
        <v>37</v>
      </c>
      <c r="E42" s="7">
        <v>0</v>
      </c>
      <c r="F42" s="7">
        <v>0</v>
      </c>
      <c r="G42" s="2"/>
      <c r="H42" s="2"/>
      <c r="I42" s="2"/>
      <c r="J42" s="2"/>
      <c r="K42" s="2"/>
      <c r="M42" s="5"/>
    </row>
    <row r="43" spans="2:13" ht="66" customHeight="1">
      <c r="B43" s="11" t="s">
        <v>110</v>
      </c>
      <c r="C43" s="11" t="s">
        <v>38</v>
      </c>
      <c r="D43" s="28">
        <v>10272551</v>
      </c>
      <c r="E43" s="28">
        <v>10272551</v>
      </c>
      <c r="F43" s="24">
        <v>0</v>
      </c>
      <c r="M43" s="5"/>
    </row>
    <row r="44" spans="2:13" ht="51" customHeight="1">
      <c r="B44" s="11" t="s">
        <v>111</v>
      </c>
      <c r="C44" s="9" t="s">
        <v>122</v>
      </c>
      <c r="D44" s="7">
        <v>8745667.46</v>
      </c>
      <c r="E44" s="7">
        <v>8745667.46</v>
      </c>
      <c r="F44" s="23" t="s">
        <v>11</v>
      </c>
      <c r="M44" s="5"/>
    </row>
    <row r="45" spans="2:13" ht="51">
      <c r="B45" s="11" t="s">
        <v>39</v>
      </c>
      <c r="C45" s="11" t="s">
        <v>40</v>
      </c>
      <c r="D45" s="7">
        <v>17740000</v>
      </c>
      <c r="E45" s="7">
        <v>17740000</v>
      </c>
      <c r="F45" s="21">
        <v>0</v>
      </c>
      <c r="M45" s="5"/>
    </row>
    <row r="46" spans="2:13" ht="127.5">
      <c r="B46" s="11" t="s">
        <v>41</v>
      </c>
      <c r="C46" s="11" t="s">
        <v>112</v>
      </c>
      <c r="D46" s="7">
        <v>4330135</v>
      </c>
      <c r="E46" s="7">
        <v>0</v>
      </c>
      <c r="F46" s="21">
        <v>0</v>
      </c>
      <c r="M46" s="5"/>
    </row>
    <row r="47" spans="2:13" ht="76.5">
      <c r="B47" s="11" t="s">
        <v>42</v>
      </c>
      <c r="C47" s="11" t="s">
        <v>43</v>
      </c>
      <c r="D47" s="7">
        <v>6611001.17</v>
      </c>
      <c r="E47" s="7">
        <v>0</v>
      </c>
      <c r="F47" s="21">
        <v>0</v>
      </c>
      <c r="M47" s="5"/>
    </row>
    <row r="48" spans="2:13" ht="114.75">
      <c r="B48" s="41" t="s">
        <v>242</v>
      </c>
      <c r="C48" s="41" t="s">
        <v>44</v>
      </c>
      <c r="D48" s="7">
        <v>9369529</v>
      </c>
      <c r="E48" s="45">
        <v>4748419.57</v>
      </c>
      <c r="F48" s="24">
        <v>0</v>
      </c>
      <c r="M48" s="5"/>
    </row>
    <row r="49" spans="2:13" ht="63.75">
      <c r="B49" s="39" t="s">
        <v>45</v>
      </c>
      <c r="C49" s="46" t="s">
        <v>46</v>
      </c>
      <c r="D49" s="47">
        <v>18196852</v>
      </c>
      <c r="E49" s="47">
        <v>18196852</v>
      </c>
      <c r="F49" s="48">
        <v>0</v>
      </c>
      <c r="M49" s="5"/>
    </row>
    <row r="50" spans="2:13" ht="51">
      <c r="B50" s="11" t="s">
        <v>113</v>
      </c>
      <c r="C50" s="11" t="s">
        <v>12</v>
      </c>
      <c r="D50" s="28">
        <v>6311591</v>
      </c>
      <c r="E50" s="28">
        <v>6311591</v>
      </c>
      <c r="F50" s="35">
        <f>+D50-E50</f>
        <v>0</v>
      </c>
      <c r="M50" s="5"/>
    </row>
    <row r="51" spans="2:13" ht="63.75">
      <c r="B51" s="11" t="s">
        <v>114</v>
      </c>
      <c r="C51" s="11" t="s">
        <v>47</v>
      </c>
      <c r="D51" s="26">
        <v>2000000</v>
      </c>
      <c r="E51" s="26">
        <v>2000000</v>
      </c>
      <c r="F51" s="35">
        <v>0</v>
      </c>
      <c r="M51" s="5"/>
    </row>
    <row r="52" spans="2:13" ht="76.5">
      <c r="B52" s="9" t="s">
        <v>48</v>
      </c>
      <c r="C52" s="9" t="s">
        <v>49</v>
      </c>
      <c r="D52" s="28">
        <v>24639574</v>
      </c>
      <c r="E52" s="26">
        <v>22050513.46</v>
      </c>
      <c r="F52" s="28">
        <f>+D52-E52</f>
        <v>2589060.539999999</v>
      </c>
      <c r="M52" s="5"/>
    </row>
    <row r="53" spans="2:13" ht="63.75">
      <c r="B53" s="11" t="s">
        <v>115</v>
      </c>
      <c r="C53" s="11" t="s">
        <v>50</v>
      </c>
      <c r="D53" s="7">
        <v>241149322</v>
      </c>
      <c r="E53" s="7">
        <v>99373951.88</v>
      </c>
      <c r="F53" s="7">
        <v>57372683.57</v>
      </c>
      <c r="M53" s="5"/>
    </row>
    <row r="54" spans="2:13" ht="293.25">
      <c r="B54" s="9" t="s">
        <v>116</v>
      </c>
      <c r="C54" s="9" t="s">
        <v>51</v>
      </c>
      <c r="D54" s="7">
        <v>5542479</v>
      </c>
      <c r="E54" s="14">
        <v>5542479</v>
      </c>
      <c r="F54" s="7">
        <v>0</v>
      </c>
      <c r="M54" s="5"/>
    </row>
    <row r="55" spans="2:13" ht="102">
      <c r="B55" s="9" t="s">
        <v>52</v>
      </c>
      <c r="C55" s="9" t="s">
        <v>53</v>
      </c>
      <c r="D55" s="7">
        <v>14063968</v>
      </c>
      <c r="E55" s="14">
        <v>11937458.190000001</v>
      </c>
      <c r="F55" s="7">
        <v>0</v>
      </c>
      <c r="M55" s="5"/>
    </row>
    <row r="56" spans="2:13" ht="38.25">
      <c r="B56" s="11" t="s">
        <v>54</v>
      </c>
      <c r="C56" s="11" t="s">
        <v>55</v>
      </c>
      <c r="D56" s="7">
        <v>11761140</v>
      </c>
      <c r="E56" s="7">
        <v>0</v>
      </c>
      <c r="F56" s="22">
        <v>0</v>
      </c>
      <c r="M56" s="5"/>
    </row>
    <row r="57" spans="2:13" ht="102">
      <c r="B57" s="11" t="s">
        <v>56</v>
      </c>
      <c r="C57" s="11" t="s">
        <v>57</v>
      </c>
      <c r="D57" s="31">
        <v>1862784</v>
      </c>
      <c r="E57" s="31">
        <v>2629393</v>
      </c>
      <c r="F57" s="37" t="s">
        <v>11</v>
      </c>
      <c r="M57" s="5"/>
    </row>
    <row r="58" spans="2:13" ht="63.75">
      <c r="B58" s="11" t="s">
        <v>58</v>
      </c>
      <c r="C58" s="11" t="s">
        <v>59</v>
      </c>
      <c r="D58" s="32">
        <v>213453137.84</v>
      </c>
      <c r="E58" s="32">
        <v>213453137.84</v>
      </c>
      <c r="F58" s="8" t="s">
        <v>11</v>
      </c>
      <c r="M58" s="5"/>
    </row>
    <row r="59" spans="2:13" ht="76.5">
      <c r="B59" s="11" t="s">
        <v>61</v>
      </c>
      <c r="C59" s="11" t="s">
        <v>60</v>
      </c>
      <c r="D59" s="7">
        <v>241009718.26</v>
      </c>
      <c r="E59" s="7">
        <v>266788858.2499999</v>
      </c>
      <c r="F59" s="7">
        <v>0</v>
      </c>
      <c r="M59" s="5"/>
    </row>
    <row r="60" spans="2:13" ht="89.25">
      <c r="B60" s="9" t="s">
        <v>62</v>
      </c>
      <c r="C60" s="9" t="s">
        <v>63</v>
      </c>
      <c r="D60" s="7">
        <v>413232</v>
      </c>
      <c r="E60" s="7">
        <v>0</v>
      </c>
      <c r="F60" s="7">
        <f>D60-E60</f>
        <v>413232</v>
      </c>
      <c r="M60" s="5"/>
    </row>
    <row r="61" spans="2:13" ht="204">
      <c r="B61" s="9" t="s">
        <v>117</v>
      </c>
      <c r="C61" s="42" t="s">
        <v>64</v>
      </c>
      <c r="D61" s="7">
        <v>420000</v>
      </c>
      <c r="E61" s="7">
        <v>420000</v>
      </c>
      <c r="F61" s="7">
        <f>D61-E61</f>
        <v>0</v>
      </c>
      <c r="M61" s="5"/>
    </row>
    <row r="62" spans="2:13" ht="127.5">
      <c r="B62" s="41" t="s">
        <v>65</v>
      </c>
      <c r="C62" s="41" t="s">
        <v>66</v>
      </c>
      <c r="D62" s="33">
        <v>2396392.02</v>
      </c>
      <c r="E62" s="33">
        <v>2396392.02</v>
      </c>
      <c r="F62" s="33">
        <v>0</v>
      </c>
      <c r="M62" s="5"/>
    </row>
    <row r="63" spans="2:13" ht="89.25">
      <c r="B63" s="11" t="s">
        <v>67</v>
      </c>
      <c r="C63" s="11" t="s">
        <v>68</v>
      </c>
      <c r="D63" s="28">
        <v>503536.68</v>
      </c>
      <c r="E63" s="28">
        <v>537156.68</v>
      </c>
      <c r="F63" s="33">
        <v>0</v>
      </c>
      <c r="M63" s="5"/>
    </row>
    <row r="64" spans="2:13" ht="127.5">
      <c r="B64" s="11" t="s">
        <v>70</v>
      </c>
      <c r="C64" s="11" t="s">
        <v>69</v>
      </c>
      <c r="D64" s="7">
        <v>16958697</v>
      </c>
      <c r="E64" s="7">
        <v>16958697</v>
      </c>
      <c r="F64" s="7">
        <v>0</v>
      </c>
      <c r="M64" s="5"/>
    </row>
    <row r="65" spans="2:13" ht="63.75">
      <c r="B65" s="11" t="s">
        <v>71</v>
      </c>
      <c r="C65" s="11" t="s">
        <v>72</v>
      </c>
      <c r="D65" s="47">
        <v>3437122</v>
      </c>
      <c r="E65" s="47">
        <v>3437122</v>
      </c>
      <c r="F65" s="36">
        <v>0</v>
      </c>
      <c r="M65" s="5"/>
    </row>
    <row r="66" spans="2:13" ht="76.5">
      <c r="B66" s="39" t="s">
        <v>118</v>
      </c>
      <c r="C66" s="11" t="s">
        <v>73</v>
      </c>
      <c r="D66" s="47">
        <v>2513533</v>
      </c>
      <c r="E66" s="47">
        <v>2513533</v>
      </c>
      <c r="F66" s="36">
        <v>0</v>
      </c>
      <c r="M66" s="5"/>
    </row>
    <row r="67" spans="2:13" ht="89.25">
      <c r="B67" s="39" t="s">
        <v>119</v>
      </c>
      <c r="C67" s="11" t="s">
        <v>74</v>
      </c>
      <c r="D67" s="47">
        <v>169942</v>
      </c>
      <c r="E67" s="47">
        <v>169942</v>
      </c>
      <c r="F67" s="36">
        <v>0</v>
      </c>
      <c r="M67" s="5"/>
    </row>
    <row r="68" spans="2:13" ht="89.25">
      <c r="B68" s="11" t="s">
        <v>120</v>
      </c>
      <c r="C68" s="11" t="s">
        <v>123</v>
      </c>
      <c r="D68" s="34">
        <v>10522056.41</v>
      </c>
      <c r="E68" s="34">
        <v>10522056.41</v>
      </c>
      <c r="F68" s="22">
        <v>0</v>
      </c>
      <c r="M68" s="5"/>
    </row>
    <row r="69" spans="2:13" ht="63.75">
      <c r="B69" s="11" t="s">
        <v>76</v>
      </c>
      <c r="C69" s="11" t="s">
        <v>75</v>
      </c>
      <c r="D69" s="28">
        <v>5808775</v>
      </c>
      <c r="E69" s="28">
        <v>5808775</v>
      </c>
      <c r="F69" s="24">
        <v>0</v>
      </c>
      <c r="M69" s="5"/>
    </row>
    <row r="70" spans="2:13" ht="76.5">
      <c r="B70" s="9" t="s">
        <v>121</v>
      </c>
      <c r="C70" s="9" t="s">
        <v>77</v>
      </c>
      <c r="D70" s="14">
        <v>6762020.73</v>
      </c>
      <c r="E70" s="14">
        <v>6762020.73</v>
      </c>
      <c r="F70" s="14">
        <v>0</v>
      </c>
      <c r="M70" s="5"/>
    </row>
    <row r="71" spans="2:13" ht="195" customHeight="1">
      <c r="B71" s="11" t="s">
        <v>78</v>
      </c>
      <c r="C71" s="11" t="s">
        <v>79</v>
      </c>
      <c r="D71" s="7">
        <v>19673511.880000003</v>
      </c>
      <c r="E71" s="7">
        <v>19673511.880000003</v>
      </c>
      <c r="F71" s="22">
        <v>0</v>
      </c>
      <c r="G71" s="6">
        <v>0</v>
      </c>
      <c r="M71" s="5"/>
    </row>
    <row r="72" spans="2:13" ht="114.75">
      <c r="B72" s="11" t="s">
        <v>81</v>
      </c>
      <c r="C72" s="11" t="s">
        <v>80</v>
      </c>
      <c r="D72" s="28">
        <v>11131471.27</v>
      </c>
      <c r="E72" s="28">
        <v>5872196.79</v>
      </c>
      <c r="F72" s="22">
        <v>0</v>
      </c>
      <c r="M72" s="5"/>
    </row>
    <row r="73" spans="2:13" ht="114.75">
      <c r="B73" s="11" t="s">
        <v>82</v>
      </c>
      <c r="C73" s="11" t="s">
        <v>80</v>
      </c>
      <c r="D73" s="28">
        <v>1298821</v>
      </c>
      <c r="E73" s="28">
        <v>1298821</v>
      </c>
      <c r="F73" s="22">
        <v>0</v>
      </c>
      <c r="M73" s="5"/>
    </row>
    <row r="74" spans="2:13" ht="51">
      <c r="B74" s="11" t="s">
        <v>83</v>
      </c>
      <c r="C74" s="41" t="s">
        <v>84</v>
      </c>
      <c r="D74" s="24">
        <v>9120000</v>
      </c>
      <c r="E74" s="24">
        <v>9120000</v>
      </c>
      <c r="F74" s="22">
        <v>0</v>
      </c>
      <c r="M74" s="5"/>
    </row>
    <row r="75" spans="2:13" ht="127.5" customHeight="1">
      <c r="B75" s="11" t="s">
        <v>86</v>
      </c>
      <c r="C75" s="11" t="s">
        <v>85</v>
      </c>
      <c r="D75" s="15">
        <v>783116.64</v>
      </c>
      <c r="E75" s="15">
        <v>783116.64</v>
      </c>
      <c r="F75" s="15">
        <v>0</v>
      </c>
      <c r="M75" s="5"/>
    </row>
    <row r="76" spans="2:13" ht="63.75">
      <c r="B76" s="11" t="s">
        <v>88</v>
      </c>
      <c r="C76" s="11" t="s">
        <v>87</v>
      </c>
      <c r="D76" s="7">
        <v>1907356</v>
      </c>
      <c r="E76" s="7">
        <v>1907356</v>
      </c>
      <c r="F76" s="22">
        <v>0</v>
      </c>
      <c r="M76" s="5"/>
    </row>
    <row r="77" spans="2:13" ht="76.5">
      <c r="B77" s="49" t="s">
        <v>128</v>
      </c>
      <c r="C77" s="49" t="s">
        <v>129</v>
      </c>
      <c r="D77" s="50">
        <v>17040730.150000002</v>
      </c>
      <c r="E77" s="50">
        <v>16422145.51</v>
      </c>
      <c r="F77" s="51">
        <v>0</v>
      </c>
      <c r="M77" s="5"/>
    </row>
    <row r="78" spans="2:13" ht="76.5">
      <c r="B78" s="49" t="s">
        <v>130</v>
      </c>
      <c r="C78" s="49" t="s">
        <v>131</v>
      </c>
      <c r="D78" s="50">
        <v>15040309.03</v>
      </c>
      <c r="E78" s="50">
        <v>14904941.84</v>
      </c>
      <c r="F78" s="51">
        <v>0</v>
      </c>
      <c r="M78" s="5"/>
    </row>
    <row r="79" spans="2:13" ht="63.75">
      <c r="B79" s="49" t="s">
        <v>132</v>
      </c>
      <c r="C79" s="49" t="s">
        <v>133</v>
      </c>
      <c r="D79" s="50">
        <v>39290945.00000001</v>
      </c>
      <c r="E79" s="50">
        <v>34305375.33</v>
      </c>
      <c r="F79" s="51">
        <v>0</v>
      </c>
      <c r="M79" s="5"/>
    </row>
    <row r="80" spans="2:13" ht="51">
      <c r="B80" s="49" t="s">
        <v>134</v>
      </c>
      <c r="C80" s="49" t="s">
        <v>135</v>
      </c>
      <c r="D80" s="50">
        <v>300000</v>
      </c>
      <c r="E80" s="50">
        <v>300000</v>
      </c>
      <c r="F80" s="51">
        <v>0</v>
      </c>
      <c r="M80" s="5"/>
    </row>
    <row r="81" spans="2:13" ht="51">
      <c r="B81" s="49" t="s">
        <v>136</v>
      </c>
      <c r="C81" s="52" t="s">
        <v>137</v>
      </c>
      <c r="D81" s="50">
        <v>1000000</v>
      </c>
      <c r="E81" s="50">
        <v>556685.64</v>
      </c>
      <c r="F81" s="51">
        <v>0</v>
      </c>
      <c r="M81" s="5"/>
    </row>
    <row r="82" spans="2:13" ht="51">
      <c r="B82" s="49" t="s">
        <v>138</v>
      </c>
      <c r="C82" s="49" t="s">
        <v>139</v>
      </c>
      <c r="D82" s="50">
        <v>21797769.379999995</v>
      </c>
      <c r="E82" s="50">
        <v>21612110.809999995</v>
      </c>
      <c r="F82" s="51">
        <v>0</v>
      </c>
      <c r="M82" s="5"/>
    </row>
    <row r="83" spans="2:13" ht="114.75">
      <c r="B83" s="53" t="s">
        <v>140</v>
      </c>
      <c r="C83" s="49" t="s">
        <v>141</v>
      </c>
      <c r="D83" s="54">
        <v>25607699.95</v>
      </c>
      <c r="E83" s="54">
        <v>6785374.474918004</v>
      </c>
      <c r="F83" s="51">
        <v>0</v>
      </c>
      <c r="M83" s="5"/>
    </row>
    <row r="84" spans="2:13" ht="76.5">
      <c r="B84" s="53" t="s">
        <v>142</v>
      </c>
      <c r="C84" s="55" t="s">
        <v>143</v>
      </c>
      <c r="D84" s="54">
        <v>0</v>
      </c>
      <c r="E84" s="54">
        <v>4810775.6872</v>
      </c>
      <c r="F84" s="51">
        <v>0</v>
      </c>
      <c r="M84" s="5"/>
    </row>
    <row r="85" spans="2:13" ht="114.75">
      <c r="B85" s="53" t="s">
        <v>144</v>
      </c>
      <c r="C85" s="55" t="s">
        <v>145</v>
      </c>
      <c r="D85" s="54">
        <f>16246022.26+3473311.7</f>
        <v>19719333.96</v>
      </c>
      <c r="E85" s="54">
        <v>4873806.679068803</v>
      </c>
      <c r="F85" s="51">
        <v>0</v>
      </c>
      <c r="M85" s="5"/>
    </row>
    <row r="86" spans="2:13" ht="51">
      <c r="B86" s="53" t="s">
        <v>146</v>
      </c>
      <c r="C86" s="55" t="s">
        <v>147</v>
      </c>
      <c r="D86" s="54">
        <v>23505573.24</v>
      </c>
      <c r="E86" s="54">
        <v>7051671.9695999995</v>
      </c>
      <c r="F86" s="51">
        <v>0</v>
      </c>
      <c r="M86" s="5"/>
    </row>
    <row r="87" spans="2:13" ht="51">
      <c r="B87" s="53" t="s">
        <v>148</v>
      </c>
      <c r="C87" s="55" t="s">
        <v>149</v>
      </c>
      <c r="D87" s="54">
        <v>2998970.68</v>
      </c>
      <c r="E87" s="54">
        <v>899691.2</v>
      </c>
      <c r="F87" s="51">
        <v>0</v>
      </c>
      <c r="M87" s="5"/>
    </row>
    <row r="88" spans="2:13" ht="178.5">
      <c r="B88" s="53" t="s">
        <v>150</v>
      </c>
      <c r="C88" s="49" t="s">
        <v>151</v>
      </c>
      <c r="D88" s="54">
        <f>26761401.37+4766447.75</f>
        <v>31527849.12</v>
      </c>
      <c r="E88" s="54">
        <v>2625365.0325999996</v>
      </c>
      <c r="F88" s="51">
        <v>0</v>
      </c>
      <c r="M88" s="5"/>
    </row>
    <row r="89" spans="2:13" ht="89.25">
      <c r="B89" s="53" t="s">
        <v>152</v>
      </c>
      <c r="C89" s="55" t="s">
        <v>153</v>
      </c>
      <c r="D89" s="54">
        <f>8282377.18+1763467.84</f>
        <v>10045845.02</v>
      </c>
      <c r="E89" s="54">
        <v>354916.61</v>
      </c>
      <c r="F89" s="51">
        <v>0</v>
      </c>
      <c r="M89" s="5"/>
    </row>
    <row r="90" spans="2:13" ht="38.25">
      <c r="B90" s="49" t="s">
        <v>154</v>
      </c>
      <c r="C90" s="49" t="s">
        <v>155</v>
      </c>
      <c r="D90" s="54">
        <v>16284094.83</v>
      </c>
      <c r="E90" s="54">
        <v>31268514.48</v>
      </c>
      <c r="F90" s="51">
        <v>0</v>
      </c>
      <c r="M90" s="5"/>
    </row>
    <row r="91" spans="2:13" ht="51">
      <c r="B91" s="49" t="s">
        <v>156</v>
      </c>
      <c r="C91" s="49" t="s">
        <v>157</v>
      </c>
      <c r="D91" s="51">
        <v>0</v>
      </c>
      <c r="E91" s="54">
        <v>3217315.29</v>
      </c>
      <c r="F91" s="51">
        <v>0</v>
      </c>
      <c r="M91" s="5"/>
    </row>
    <row r="92" spans="2:13" ht="408">
      <c r="B92" s="56" t="s">
        <v>243</v>
      </c>
      <c r="C92" s="56" t="s">
        <v>158</v>
      </c>
      <c r="D92" s="57">
        <v>0</v>
      </c>
      <c r="E92" s="54">
        <v>954215</v>
      </c>
      <c r="F92" s="57">
        <v>0</v>
      </c>
      <c r="M92" s="5"/>
    </row>
    <row r="93" spans="2:13" ht="38.25">
      <c r="B93" s="49" t="s">
        <v>159</v>
      </c>
      <c r="C93" s="49" t="s">
        <v>160</v>
      </c>
      <c r="D93" s="54">
        <v>1943577.89</v>
      </c>
      <c r="E93" s="58">
        <v>1943577.89</v>
      </c>
      <c r="F93" s="57">
        <v>0</v>
      </c>
      <c r="M93" s="5"/>
    </row>
    <row r="94" spans="2:13" ht="89.25">
      <c r="B94" s="49" t="s">
        <v>161</v>
      </c>
      <c r="C94" s="59" t="s">
        <v>162</v>
      </c>
      <c r="D94" s="54">
        <v>1520792.06</v>
      </c>
      <c r="E94" s="54">
        <v>1520792.06</v>
      </c>
      <c r="F94" s="57">
        <v>0</v>
      </c>
      <c r="M94" s="5"/>
    </row>
    <row r="95" spans="2:13" ht="38.25">
      <c r="B95" s="59" t="s">
        <v>161</v>
      </c>
      <c r="C95" s="59" t="s">
        <v>163</v>
      </c>
      <c r="D95" s="54">
        <v>2449837.45</v>
      </c>
      <c r="E95" s="54">
        <v>2449837.45</v>
      </c>
      <c r="F95" s="57">
        <v>0</v>
      </c>
      <c r="M95" s="5"/>
    </row>
    <row r="96" spans="2:13" ht="140.25">
      <c r="B96" s="49" t="s">
        <v>161</v>
      </c>
      <c r="C96" s="49" t="s">
        <v>164</v>
      </c>
      <c r="D96" s="60">
        <v>1091122.68</v>
      </c>
      <c r="E96" s="60">
        <v>1091122.68</v>
      </c>
      <c r="F96" s="57">
        <v>0</v>
      </c>
      <c r="M96" s="5"/>
    </row>
    <row r="97" spans="2:13" ht="38.25">
      <c r="B97" s="61" t="s">
        <v>165</v>
      </c>
      <c r="C97" s="59" t="s">
        <v>166</v>
      </c>
      <c r="D97" s="60">
        <v>9144641.05</v>
      </c>
      <c r="E97" s="58">
        <v>9144641.05</v>
      </c>
      <c r="F97" s="57">
        <v>0</v>
      </c>
      <c r="M97" s="5"/>
    </row>
    <row r="98" spans="2:13" ht="51">
      <c r="B98" s="61" t="s">
        <v>165</v>
      </c>
      <c r="C98" s="62" t="s">
        <v>167</v>
      </c>
      <c r="D98" s="60">
        <v>9422337.94</v>
      </c>
      <c r="E98" s="58">
        <v>9422337.94</v>
      </c>
      <c r="F98" s="57">
        <v>0</v>
      </c>
      <c r="M98" s="5"/>
    </row>
    <row r="99" spans="2:13" ht="38.25">
      <c r="B99" s="61" t="s">
        <v>165</v>
      </c>
      <c r="C99" s="62" t="s">
        <v>168</v>
      </c>
      <c r="D99" s="60">
        <v>9765011.68</v>
      </c>
      <c r="E99" s="58">
        <v>9765011.68</v>
      </c>
      <c r="F99" s="57">
        <v>0</v>
      </c>
      <c r="M99" s="5"/>
    </row>
    <row r="100" spans="2:13" ht="63.75">
      <c r="B100" s="61" t="s">
        <v>165</v>
      </c>
      <c r="C100" s="49" t="s">
        <v>169</v>
      </c>
      <c r="D100" s="63">
        <v>5218830.94</v>
      </c>
      <c r="E100" s="58">
        <v>5218830.94</v>
      </c>
      <c r="F100" s="57">
        <v>0</v>
      </c>
      <c r="M100" s="5"/>
    </row>
    <row r="101" spans="2:13" ht="188.25" customHeight="1">
      <c r="B101" s="61" t="s">
        <v>165</v>
      </c>
      <c r="C101" s="62" t="s">
        <v>170</v>
      </c>
      <c r="D101" s="63">
        <v>7516878.49</v>
      </c>
      <c r="E101" s="58">
        <v>7516878.49</v>
      </c>
      <c r="F101" s="57">
        <v>0</v>
      </c>
      <c r="G101" s="6">
        <v>0</v>
      </c>
      <c r="M101" s="5"/>
    </row>
    <row r="102" spans="2:13" ht="51">
      <c r="B102" s="61" t="s">
        <v>165</v>
      </c>
      <c r="C102" s="62" t="s">
        <v>171</v>
      </c>
      <c r="D102" s="63">
        <v>2136227.22</v>
      </c>
      <c r="E102" s="58">
        <v>2136227.22</v>
      </c>
      <c r="F102" s="57">
        <v>0</v>
      </c>
      <c r="M102" s="5"/>
    </row>
    <row r="103" spans="2:13" ht="38.25">
      <c r="B103" s="61" t="s">
        <v>165</v>
      </c>
      <c r="C103" s="62" t="s">
        <v>172</v>
      </c>
      <c r="D103" s="63">
        <v>8905641.99</v>
      </c>
      <c r="E103" s="58">
        <v>8905641.99</v>
      </c>
      <c r="F103" s="57">
        <v>0</v>
      </c>
      <c r="M103" s="5"/>
    </row>
    <row r="104" spans="2:13" ht="51">
      <c r="B104" s="61" t="s">
        <v>165</v>
      </c>
      <c r="C104" s="62" t="s">
        <v>173</v>
      </c>
      <c r="D104" s="63">
        <v>7105628.27</v>
      </c>
      <c r="E104" s="58">
        <v>7105628.27</v>
      </c>
      <c r="F104" s="57">
        <v>0</v>
      </c>
      <c r="M104" s="5"/>
    </row>
    <row r="105" spans="2:13" ht="63.75">
      <c r="B105" s="61" t="s">
        <v>165</v>
      </c>
      <c r="C105" s="62" t="s">
        <v>174</v>
      </c>
      <c r="D105" s="63">
        <v>9023392.23</v>
      </c>
      <c r="E105" s="58">
        <v>9023392.23</v>
      </c>
      <c r="F105" s="57">
        <v>0</v>
      </c>
      <c r="M105" s="5"/>
    </row>
    <row r="106" spans="2:13" ht="63.75">
      <c r="B106" s="61" t="s">
        <v>165</v>
      </c>
      <c r="C106" s="62" t="s">
        <v>175</v>
      </c>
      <c r="D106" s="63">
        <v>6071090.44</v>
      </c>
      <c r="E106" s="58">
        <v>6071090.44</v>
      </c>
      <c r="F106" s="57">
        <v>0</v>
      </c>
      <c r="M106" s="5"/>
    </row>
    <row r="107" spans="2:13" ht="51">
      <c r="B107" s="61" t="s">
        <v>165</v>
      </c>
      <c r="C107" s="62" t="s">
        <v>176</v>
      </c>
      <c r="D107" s="63">
        <v>8797698.07</v>
      </c>
      <c r="E107" s="58">
        <v>8797698.07</v>
      </c>
      <c r="F107" s="57">
        <v>0</v>
      </c>
      <c r="M107" s="5"/>
    </row>
    <row r="108" spans="2:13" ht="38.25">
      <c r="B108" s="61" t="s">
        <v>165</v>
      </c>
      <c r="C108" s="62" t="s">
        <v>177</v>
      </c>
      <c r="D108" s="63">
        <v>9764750.74</v>
      </c>
      <c r="E108" s="58">
        <v>9764750.74</v>
      </c>
      <c r="F108" s="57">
        <v>0</v>
      </c>
      <c r="M108" s="5"/>
    </row>
    <row r="109" spans="2:13" ht="51">
      <c r="B109" s="61" t="s">
        <v>165</v>
      </c>
      <c r="C109" s="49" t="s">
        <v>178</v>
      </c>
      <c r="D109" s="60">
        <v>9477259.05</v>
      </c>
      <c r="E109" s="60">
        <v>9477259.05</v>
      </c>
      <c r="F109" s="57">
        <v>0</v>
      </c>
      <c r="M109" s="5"/>
    </row>
    <row r="110" spans="2:13" ht="89.25">
      <c r="B110" s="61" t="s">
        <v>165</v>
      </c>
      <c r="C110" s="62" t="s">
        <v>179</v>
      </c>
      <c r="D110" s="60">
        <v>7025590.61</v>
      </c>
      <c r="E110" s="58">
        <v>7025590.61</v>
      </c>
      <c r="F110" s="57">
        <v>0</v>
      </c>
      <c r="M110" s="5"/>
    </row>
    <row r="111" spans="2:13" ht="63.75">
      <c r="B111" s="61" t="s">
        <v>165</v>
      </c>
      <c r="C111" s="62" t="s">
        <v>180</v>
      </c>
      <c r="D111" s="60">
        <v>7193404.16</v>
      </c>
      <c r="E111" s="58">
        <v>7193404.16</v>
      </c>
      <c r="F111" s="57">
        <v>0</v>
      </c>
      <c r="M111" s="5"/>
    </row>
    <row r="112" spans="2:13" ht="38.25">
      <c r="B112" s="61" t="s">
        <v>165</v>
      </c>
      <c r="C112" s="62" t="s">
        <v>181</v>
      </c>
      <c r="D112" s="60">
        <v>3806924.98</v>
      </c>
      <c r="E112" s="58">
        <v>3806924.98</v>
      </c>
      <c r="F112" s="57">
        <v>0</v>
      </c>
      <c r="M112" s="5"/>
    </row>
    <row r="113" spans="2:13" ht="25.5">
      <c r="B113" s="61" t="s">
        <v>165</v>
      </c>
      <c r="C113" s="62" t="s">
        <v>182</v>
      </c>
      <c r="D113" s="60">
        <v>3807389.15</v>
      </c>
      <c r="E113" s="58">
        <v>3807389.15</v>
      </c>
      <c r="F113" s="57">
        <v>0</v>
      </c>
      <c r="M113" s="5"/>
    </row>
    <row r="114" spans="2:13" ht="38.25">
      <c r="B114" s="61" t="s">
        <v>165</v>
      </c>
      <c r="C114" s="62" t="s">
        <v>183</v>
      </c>
      <c r="D114" s="60">
        <v>7903672.99</v>
      </c>
      <c r="E114" s="58">
        <v>7903672.99</v>
      </c>
      <c r="F114" s="57">
        <v>0</v>
      </c>
      <c r="M114" s="5"/>
    </row>
    <row r="115" spans="2:13" ht="51">
      <c r="B115" s="61" t="s">
        <v>165</v>
      </c>
      <c r="C115" s="61" t="s">
        <v>184</v>
      </c>
      <c r="D115" s="60">
        <v>1276333.27</v>
      </c>
      <c r="E115" s="60">
        <v>1276333.27</v>
      </c>
      <c r="F115" s="57">
        <v>0</v>
      </c>
      <c r="M115" s="5"/>
    </row>
    <row r="116" spans="2:6" ht="63.75">
      <c r="B116" s="61" t="s">
        <v>165</v>
      </c>
      <c r="C116" s="49" t="s">
        <v>185</v>
      </c>
      <c r="D116" s="60">
        <v>2157126.85</v>
      </c>
      <c r="E116" s="60">
        <v>2157126.85</v>
      </c>
      <c r="F116" s="57">
        <v>0</v>
      </c>
    </row>
    <row r="117" spans="2:6" ht="63.75">
      <c r="B117" s="61" t="s">
        <v>165</v>
      </c>
      <c r="C117" s="49" t="s">
        <v>186</v>
      </c>
      <c r="D117" s="60">
        <v>6435948.46</v>
      </c>
      <c r="E117" s="60">
        <v>6435948.46</v>
      </c>
      <c r="F117" s="57">
        <v>0</v>
      </c>
    </row>
    <row r="118" spans="2:6" ht="63.75">
      <c r="B118" s="61" t="s">
        <v>165</v>
      </c>
      <c r="C118" s="61" t="s">
        <v>187</v>
      </c>
      <c r="D118" s="64">
        <v>7578836.4</v>
      </c>
      <c r="E118" s="64">
        <v>7578836.4</v>
      </c>
      <c r="F118" s="57">
        <v>0</v>
      </c>
    </row>
    <row r="119" spans="2:6" ht="51">
      <c r="B119" s="61" t="s">
        <v>165</v>
      </c>
      <c r="C119" s="61" t="s">
        <v>188</v>
      </c>
      <c r="D119" s="64">
        <v>8838365.25</v>
      </c>
      <c r="E119" s="64">
        <v>8838365.25</v>
      </c>
      <c r="F119" s="57">
        <v>0</v>
      </c>
    </row>
    <row r="120" spans="2:6" ht="38.25">
      <c r="B120" s="61" t="s">
        <v>165</v>
      </c>
      <c r="C120" s="61" t="s">
        <v>189</v>
      </c>
      <c r="D120" s="60">
        <v>6176330.65</v>
      </c>
      <c r="E120" s="64">
        <v>6176330.65</v>
      </c>
      <c r="F120" s="57">
        <v>0</v>
      </c>
    </row>
    <row r="121" spans="2:6" ht="38.25">
      <c r="B121" s="61" t="s">
        <v>165</v>
      </c>
      <c r="C121" s="61" t="s">
        <v>190</v>
      </c>
      <c r="D121" s="64">
        <v>7666014.67</v>
      </c>
      <c r="E121" s="64">
        <v>7666014.67</v>
      </c>
      <c r="F121" s="57">
        <v>0</v>
      </c>
    </row>
    <row r="122" spans="2:6" ht="63.75">
      <c r="B122" s="61" t="s">
        <v>165</v>
      </c>
      <c r="C122" s="49" t="s">
        <v>191</v>
      </c>
      <c r="D122" s="60">
        <v>9164477.26</v>
      </c>
      <c r="E122" s="60">
        <v>9164477.26</v>
      </c>
      <c r="F122" s="57">
        <v>0</v>
      </c>
    </row>
    <row r="123" spans="2:6" ht="63.75">
      <c r="B123" s="61" t="s">
        <v>165</v>
      </c>
      <c r="C123" s="61" t="s">
        <v>192</v>
      </c>
      <c r="D123" s="64">
        <v>6532930.46</v>
      </c>
      <c r="E123" s="64">
        <v>6532930.46</v>
      </c>
      <c r="F123" s="57">
        <v>0</v>
      </c>
    </row>
    <row r="124" spans="2:6" ht="51">
      <c r="B124" s="61" t="s">
        <v>165</v>
      </c>
      <c r="C124" s="61" t="s">
        <v>193</v>
      </c>
      <c r="D124" s="64">
        <v>6373256.39</v>
      </c>
      <c r="E124" s="64">
        <v>6373256.39</v>
      </c>
      <c r="F124" s="57">
        <v>0</v>
      </c>
    </row>
    <row r="125" spans="2:6" ht="38.25">
      <c r="B125" s="61" t="s">
        <v>165</v>
      </c>
      <c r="C125" s="61" t="s">
        <v>194</v>
      </c>
      <c r="D125" s="64">
        <v>9617898.89</v>
      </c>
      <c r="E125" s="64">
        <v>9617898.89</v>
      </c>
      <c r="F125" s="57">
        <v>0</v>
      </c>
    </row>
    <row r="126" spans="2:6" ht="38.25">
      <c r="B126" s="61" t="s">
        <v>165</v>
      </c>
      <c r="C126" s="61" t="s">
        <v>195</v>
      </c>
      <c r="D126" s="64">
        <v>8578445.87</v>
      </c>
      <c r="E126" s="64">
        <v>8578445.87</v>
      </c>
      <c r="F126" s="57">
        <v>0</v>
      </c>
    </row>
    <row r="127" spans="2:6" ht="38.25">
      <c r="B127" s="61" t="s">
        <v>165</v>
      </c>
      <c r="C127" s="61" t="s">
        <v>196</v>
      </c>
      <c r="D127" s="64">
        <v>8260279</v>
      </c>
      <c r="E127" s="64">
        <v>8260279</v>
      </c>
      <c r="F127" s="57">
        <v>0</v>
      </c>
    </row>
    <row r="128" spans="2:6" ht="51">
      <c r="B128" s="61" t="s">
        <v>165</v>
      </c>
      <c r="C128" s="61" t="s">
        <v>197</v>
      </c>
      <c r="D128" s="64">
        <v>7988600.14</v>
      </c>
      <c r="E128" s="64">
        <v>7988600.14</v>
      </c>
      <c r="F128" s="57">
        <v>0</v>
      </c>
    </row>
    <row r="129" spans="2:6" ht="38.25">
      <c r="B129" s="61" t="s">
        <v>165</v>
      </c>
      <c r="C129" s="49" t="s">
        <v>198</v>
      </c>
      <c r="D129" s="60">
        <v>6394844.98</v>
      </c>
      <c r="E129" s="60">
        <v>6394844.98</v>
      </c>
      <c r="F129" s="57">
        <v>0</v>
      </c>
    </row>
    <row r="130" spans="2:6" ht="63.75">
      <c r="B130" s="61" t="s">
        <v>165</v>
      </c>
      <c r="C130" s="49" t="s">
        <v>199</v>
      </c>
      <c r="D130" s="60">
        <v>9625015.86</v>
      </c>
      <c r="E130" s="60">
        <v>9625015.86</v>
      </c>
      <c r="F130" s="57">
        <v>0</v>
      </c>
    </row>
    <row r="131" spans="2:6" ht="63.75">
      <c r="B131" s="61" t="s">
        <v>165</v>
      </c>
      <c r="C131" s="49" t="s">
        <v>200</v>
      </c>
      <c r="D131" s="60">
        <v>4027291.68</v>
      </c>
      <c r="E131" s="60">
        <v>4027291.68</v>
      </c>
      <c r="F131" s="57">
        <v>0</v>
      </c>
    </row>
    <row r="132" spans="2:6" ht="51">
      <c r="B132" s="61" t="s">
        <v>165</v>
      </c>
      <c r="C132" s="61" t="s">
        <v>201</v>
      </c>
      <c r="D132" s="64">
        <v>7349040.79</v>
      </c>
      <c r="E132" s="64">
        <v>7349040.79</v>
      </c>
      <c r="F132" s="57">
        <v>0</v>
      </c>
    </row>
    <row r="133" spans="2:6" ht="51">
      <c r="B133" s="61" t="s">
        <v>165</v>
      </c>
      <c r="C133" s="49" t="s">
        <v>202</v>
      </c>
      <c r="D133" s="60">
        <v>8057486.69</v>
      </c>
      <c r="E133" s="60">
        <v>8057486.69</v>
      </c>
      <c r="F133" s="57">
        <v>0</v>
      </c>
    </row>
    <row r="134" spans="2:6" ht="38.25">
      <c r="B134" s="61" t="s">
        <v>165</v>
      </c>
      <c r="C134" s="49" t="s">
        <v>203</v>
      </c>
      <c r="D134" s="60">
        <v>6749450.37</v>
      </c>
      <c r="E134" s="60">
        <v>6749450.37</v>
      </c>
      <c r="F134" s="57">
        <v>0</v>
      </c>
    </row>
    <row r="135" spans="2:6" ht="51">
      <c r="B135" s="61" t="s">
        <v>165</v>
      </c>
      <c r="C135" s="49" t="s">
        <v>204</v>
      </c>
      <c r="D135" s="60">
        <v>8445092.37</v>
      </c>
      <c r="E135" s="60">
        <v>8445092.37</v>
      </c>
      <c r="F135" s="57">
        <v>0</v>
      </c>
    </row>
    <row r="136" spans="2:6" ht="51">
      <c r="B136" s="61" t="s">
        <v>165</v>
      </c>
      <c r="C136" s="61" t="s">
        <v>205</v>
      </c>
      <c r="D136" s="64">
        <v>2883389.03</v>
      </c>
      <c r="E136" s="64">
        <v>2883389.03</v>
      </c>
      <c r="F136" s="57">
        <v>0</v>
      </c>
    </row>
    <row r="137" spans="2:6" ht="51">
      <c r="B137" s="61" t="s">
        <v>165</v>
      </c>
      <c r="C137" s="49" t="s">
        <v>206</v>
      </c>
      <c r="D137" s="60">
        <v>2761943</v>
      </c>
      <c r="E137" s="60">
        <v>2761943</v>
      </c>
      <c r="F137" s="57">
        <v>0</v>
      </c>
    </row>
    <row r="138" spans="2:6" ht="89.25">
      <c r="B138" s="61" t="s">
        <v>165</v>
      </c>
      <c r="C138" s="49" t="s">
        <v>207</v>
      </c>
      <c r="D138" s="60">
        <v>724126.3</v>
      </c>
      <c r="E138" s="60">
        <v>724126.3</v>
      </c>
      <c r="F138" s="57">
        <v>0</v>
      </c>
    </row>
    <row r="139" spans="2:6" ht="76.5">
      <c r="B139" s="61" t="s">
        <v>165</v>
      </c>
      <c r="C139" s="49" t="s">
        <v>208</v>
      </c>
      <c r="D139" s="60">
        <v>5559998.84</v>
      </c>
      <c r="E139" s="60">
        <v>5559998.84</v>
      </c>
      <c r="F139" s="57">
        <v>0</v>
      </c>
    </row>
    <row r="140" spans="2:6" ht="63.75">
      <c r="B140" s="49" t="s">
        <v>209</v>
      </c>
      <c r="C140" s="49" t="s">
        <v>210</v>
      </c>
      <c r="D140" s="60">
        <v>1175975.42</v>
      </c>
      <c r="E140" s="60">
        <v>1175975.42</v>
      </c>
      <c r="F140" s="57">
        <v>0</v>
      </c>
    </row>
    <row r="141" spans="2:6" ht="51">
      <c r="B141" s="49" t="s">
        <v>209</v>
      </c>
      <c r="C141" s="49" t="s">
        <v>211</v>
      </c>
      <c r="D141" s="60">
        <v>931453.42</v>
      </c>
      <c r="E141" s="60">
        <v>931453.42</v>
      </c>
      <c r="F141" s="57">
        <v>0</v>
      </c>
    </row>
    <row r="142" spans="2:6" ht="51">
      <c r="B142" s="49" t="s">
        <v>209</v>
      </c>
      <c r="C142" s="49" t="s">
        <v>212</v>
      </c>
      <c r="D142" s="60">
        <v>1126680.77</v>
      </c>
      <c r="E142" s="60">
        <v>1126680.77</v>
      </c>
      <c r="F142" s="57">
        <v>0</v>
      </c>
    </row>
    <row r="143" spans="2:6" ht="51">
      <c r="B143" s="49" t="s">
        <v>209</v>
      </c>
      <c r="C143" s="49" t="s">
        <v>213</v>
      </c>
      <c r="D143" s="60">
        <v>1160018.17</v>
      </c>
      <c r="E143" s="60">
        <v>1160018.17</v>
      </c>
      <c r="F143" s="57">
        <v>0</v>
      </c>
    </row>
    <row r="144" spans="2:6" ht="63.75">
      <c r="B144" s="49" t="s">
        <v>209</v>
      </c>
      <c r="C144" s="49" t="s">
        <v>214</v>
      </c>
      <c r="D144" s="60">
        <v>740131.05</v>
      </c>
      <c r="E144" s="60">
        <v>740131.05</v>
      </c>
      <c r="F144" s="57">
        <v>0</v>
      </c>
    </row>
    <row r="145" spans="2:6" ht="51">
      <c r="B145" s="49" t="s">
        <v>209</v>
      </c>
      <c r="C145" s="49" t="s">
        <v>215</v>
      </c>
      <c r="D145" s="60">
        <v>1273962.43</v>
      </c>
      <c r="E145" s="60">
        <v>1273962.43</v>
      </c>
      <c r="F145" s="51">
        <v>0</v>
      </c>
    </row>
    <row r="146" spans="2:6" ht="25.5">
      <c r="B146" s="55" t="s">
        <v>216</v>
      </c>
      <c r="C146" s="55" t="s">
        <v>217</v>
      </c>
      <c r="D146" s="65">
        <v>0</v>
      </c>
      <c r="E146" s="66">
        <v>993181.85</v>
      </c>
      <c r="F146" s="66">
        <v>7818.83</v>
      </c>
    </row>
    <row r="147" spans="2:6" ht="76.5">
      <c r="B147" s="53" t="s">
        <v>218</v>
      </c>
      <c r="C147" s="53" t="s">
        <v>219</v>
      </c>
      <c r="D147" s="51">
        <v>8605349.6</v>
      </c>
      <c r="E147" s="51">
        <v>8605349.6</v>
      </c>
      <c r="F147" s="51">
        <v>0</v>
      </c>
    </row>
    <row r="148" spans="2:6" ht="76.5">
      <c r="B148" s="53" t="s">
        <v>220</v>
      </c>
      <c r="C148" s="53" t="s">
        <v>219</v>
      </c>
      <c r="D148" s="51">
        <v>4280166.32</v>
      </c>
      <c r="E148" s="51">
        <v>4280166.32</v>
      </c>
      <c r="F148" s="51">
        <v>0</v>
      </c>
    </row>
    <row r="149" spans="2:6" ht="89.25">
      <c r="B149" s="53" t="s">
        <v>221</v>
      </c>
      <c r="C149" s="53" t="s">
        <v>219</v>
      </c>
      <c r="D149" s="51">
        <v>10004465.2</v>
      </c>
      <c r="E149" s="51">
        <v>10004465.2</v>
      </c>
      <c r="F149" s="51">
        <v>0</v>
      </c>
    </row>
    <row r="150" spans="2:6" ht="89.25">
      <c r="B150" s="53" t="s">
        <v>222</v>
      </c>
      <c r="C150" s="53" t="s">
        <v>219</v>
      </c>
      <c r="D150" s="51">
        <v>6225090.016000001</v>
      </c>
      <c r="E150" s="51">
        <v>6225090.016000001</v>
      </c>
      <c r="F150" s="51">
        <v>0</v>
      </c>
    </row>
    <row r="151" spans="2:6" ht="76.5">
      <c r="B151" s="53" t="s">
        <v>223</v>
      </c>
      <c r="C151" s="53" t="s">
        <v>224</v>
      </c>
      <c r="D151" s="51">
        <v>253594.51</v>
      </c>
      <c r="E151" s="51">
        <v>253594.51</v>
      </c>
      <c r="F151" s="51">
        <v>0</v>
      </c>
    </row>
    <row r="152" spans="2:6" ht="63.75">
      <c r="B152" s="59" t="s">
        <v>225</v>
      </c>
      <c r="C152" s="59" t="s">
        <v>226</v>
      </c>
      <c r="D152" s="51">
        <v>0</v>
      </c>
      <c r="E152" s="66">
        <v>10045390.55</v>
      </c>
      <c r="F152" s="51">
        <v>0</v>
      </c>
    </row>
    <row r="153" spans="2:6" ht="25.5">
      <c r="B153" s="59" t="s">
        <v>227</v>
      </c>
      <c r="C153" s="59" t="s">
        <v>228</v>
      </c>
      <c r="D153" s="51">
        <v>0</v>
      </c>
      <c r="E153" s="66">
        <v>142828238.46</v>
      </c>
      <c r="F153" s="51">
        <v>0</v>
      </c>
    </row>
    <row r="154" spans="2:6" ht="51">
      <c r="B154" s="59" t="s">
        <v>229</v>
      </c>
      <c r="C154" s="59" t="s">
        <v>230</v>
      </c>
      <c r="D154" s="66">
        <v>675000.07</v>
      </c>
      <c r="E154" s="66">
        <v>6646424.15</v>
      </c>
      <c r="F154" s="66">
        <v>178575.77999999968</v>
      </c>
    </row>
    <row r="155" spans="2:6" ht="102">
      <c r="B155" s="59" t="s">
        <v>231</v>
      </c>
      <c r="C155" s="59" t="s">
        <v>232</v>
      </c>
      <c r="D155" s="51">
        <v>0</v>
      </c>
      <c r="E155" s="66">
        <v>4917571.51</v>
      </c>
      <c r="F155" s="66">
        <v>100865.12</v>
      </c>
    </row>
    <row r="156" spans="2:6" ht="127.5">
      <c r="B156" s="59" t="s">
        <v>233</v>
      </c>
      <c r="C156" s="59" t="s">
        <v>234</v>
      </c>
      <c r="D156" s="51">
        <v>0</v>
      </c>
      <c r="E156" s="66">
        <v>12237642.83</v>
      </c>
      <c r="F156" s="66">
        <v>264877.16999999987</v>
      </c>
    </row>
    <row r="157" spans="2:6" ht="63.75">
      <c r="B157" s="67" t="s">
        <v>235</v>
      </c>
      <c r="C157" s="55" t="s">
        <v>236</v>
      </c>
      <c r="D157" s="68">
        <v>2523688.93</v>
      </c>
      <c r="E157" s="68">
        <v>2523688.93</v>
      </c>
      <c r="F157" s="69">
        <v>476311.07</v>
      </c>
    </row>
    <row r="158" spans="2:6" ht="51">
      <c r="B158" s="55" t="s">
        <v>237</v>
      </c>
      <c r="C158" s="55" t="s">
        <v>238</v>
      </c>
      <c r="D158" s="51">
        <v>0</v>
      </c>
      <c r="E158" s="54">
        <v>29600</v>
      </c>
      <c r="F158" s="51">
        <v>0</v>
      </c>
    </row>
    <row r="159" spans="2:6" ht="51">
      <c r="B159" s="55" t="s">
        <v>237</v>
      </c>
      <c r="C159" s="55" t="s">
        <v>239</v>
      </c>
      <c r="D159" s="51">
        <v>0</v>
      </c>
      <c r="E159" s="54">
        <v>30000</v>
      </c>
      <c r="F159" s="51">
        <v>0</v>
      </c>
    </row>
    <row r="160" spans="2:6" ht="216.75">
      <c r="B160" s="49" t="s">
        <v>244</v>
      </c>
      <c r="C160" s="49" t="s">
        <v>245</v>
      </c>
      <c r="D160" s="63">
        <v>646093036.32</v>
      </c>
      <c r="E160" s="63">
        <v>7968282001.68</v>
      </c>
      <c r="F160" s="63">
        <v>0</v>
      </c>
    </row>
    <row r="161" spans="2:6" ht="255">
      <c r="B161" s="49" t="s">
        <v>246</v>
      </c>
      <c r="C161" s="49" t="s">
        <v>247</v>
      </c>
      <c r="D161" s="63">
        <v>94500626.89</v>
      </c>
      <c r="E161" s="63">
        <v>294959723.11</v>
      </c>
      <c r="F161" s="63">
        <v>0</v>
      </c>
    </row>
    <row r="162" spans="2:6" ht="165.75">
      <c r="B162" s="49" t="s">
        <v>248</v>
      </c>
      <c r="C162" s="49" t="s">
        <v>249</v>
      </c>
      <c r="D162" s="63">
        <v>32707917.05</v>
      </c>
      <c r="E162" s="63">
        <v>96825483.69</v>
      </c>
      <c r="F162" s="63">
        <v>0</v>
      </c>
    </row>
    <row r="163" spans="2:6" ht="89.25">
      <c r="B163" s="49" t="s">
        <v>250</v>
      </c>
      <c r="C163" s="49" t="s">
        <v>251</v>
      </c>
      <c r="D163" s="63">
        <v>0</v>
      </c>
      <c r="E163" s="63">
        <v>65410127.56</v>
      </c>
      <c r="F163" s="63">
        <v>0</v>
      </c>
    </row>
    <row r="164" spans="2:6" ht="51">
      <c r="B164" s="49" t="s">
        <v>250</v>
      </c>
      <c r="C164" s="49" t="s">
        <v>252</v>
      </c>
      <c r="D164" s="63">
        <v>0</v>
      </c>
      <c r="E164" s="63">
        <v>83722190</v>
      </c>
      <c r="F164" s="63">
        <v>0</v>
      </c>
    </row>
    <row r="165" spans="2:6" ht="38.25">
      <c r="B165" s="49" t="s">
        <v>253</v>
      </c>
      <c r="C165" s="49" t="s">
        <v>254</v>
      </c>
      <c r="D165" s="63">
        <v>0</v>
      </c>
      <c r="E165" s="63">
        <v>23694163.88</v>
      </c>
      <c r="F165" s="63">
        <v>0</v>
      </c>
    </row>
    <row r="166" spans="2:6" ht="38.25">
      <c r="B166" s="55" t="s">
        <v>255</v>
      </c>
      <c r="C166" s="105" t="s">
        <v>256</v>
      </c>
      <c r="D166" s="119">
        <v>7869254.52</v>
      </c>
      <c r="E166" s="119">
        <v>7869254.52</v>
      </c>
      <c r="F166" s="54">
        <v>0</v>
      </c>
    </row>
    <row r="167" spans="2:6" ht="127.5">
      <c r="B167" s="113" t="s">
        <v>257</v>
      </c>
      <c r="C167" s="113" t="s">
        <v>258</v>
      </c>
      <c r="D167" s="54">
        <v>849999992</v>
      </c>
      <c r="E167" s="51">
        <v>525844020.61</v>
      </c>
      <c r="F167" s="54">
        <v>0</v>
      </c>
    </row>
    <row r="168" spans="2:6" ht="89.25">
      <c r="B168" s="113" t="s">
        <v>257</v>
      </c>
      <c r="C168" s="113" t="s">
        <v>259</v>
      </c>
      <c r="D168" s="54">
        <v>94845318.66</v>
      </c>
      <c r="E168" s="51">
        <v>68201853.81</v>
      </c>
      <c r="F168" s="54">
        <v>0</v>
      </c>
    </row>
    <row r="169" spans="2:6" ht="229.5">
      <c r="B169" s="113" t="s">
        <v>257</v>
      </c>
      <c r="C169" s="114" t="s">
        <v>260</v>
      </c>
      <c r="D169" s="54">
        <v>15643870.350000001</v>
      </c>
      <c r="E169" s="51">
        <v>6411861.810000001</v>
      </c>
      <c r="F169" s="54">
        <v>0</v>
      </c>
    </row>
    <row r="170" spans="2:6" ht="127.5">
      <c r="B170" s="113" t="s">
        <v>257</v>
      </c>
      <c r="C170" s="114" t="s">
        <v>261</v>
      </c>
      <c r="D170" s="54">
        <v>15000000</v>
      </c>
      <c r="E170" s="51">
        <v>0</v>
      </c>
      <c r="F170" s="54">
        <v>0</v>
      </c>
    </row>
    <row r="171" spans="2:6" ht="51">
      <c r="B171" s="113" t="s">
        <v>257</v>
      </c>
      <c r="C171" s="115" t="s">
        <v>262</v>
      </c>
      <c r="D171" s="120">
        <f>3420544+578242+1214</f>
        <v>4000000</v>
      </c>
      <c r="E171" s="51">
        <v>3999999.8</v>
      </c>
      <c r="F171" s="54">
        <v>0</v>
      </c>
    </row>
    <row r="172" spans="2:6" ht="76.5">
      <c r="B172" s="113" t="s">
        <v>257</v>
      </c>
      <c r="C172" s="116" t="s">
        <v>263</v>
      </c>
      <c r="D172" s="104">
        <v>5999999.83</v>
      </c>
      <c r="E172" s="51">
        <v>5605060.18</v>
      </c>
      <c r="F172" s="54">
        <v>0</v>
      </c>
    </row>
    <row r="173" spans="2:6" ht="76.5">
      <c r="B173" s="113" t="s">
        <v>257</v>
      </c>
      <c r="C173" s="116" t="s">
        <v>264</v>
      </c>
      <c r="D173" s="120">
        <v>12000000</v>
      </c>
      <c r="E173" s="51">
        <v>11000000</v>
      </c>
      <c r="F173" s="54">
        <v>0</v>
      </c>
    </row>
    <row r="174" spans="2:6" ht="89.25">
      <c r="B174" s="113" t="s">
        <v>257</v>
      </c>
      <c r="C174" s="116" t="s">
        <v>265</v>
      </c>
      <c r="D174" s="54">
        <v>10000000</v>
      </c>
      <c r="E174" s="51">
        <v>10000000</v>
      </c>
      <c r="F174" s="54">
        <v>0</v>
      </c>
    </row>
    <row r="175" spans="2:6" ht="89.25">
      <c r="B175" s="113" t="s">
        <v>257</v>
      </c>
      <c r="C175" s="116" t="s">
        <v>266</v>
      </c>
      <c r="D175" s="120">
        <v>3748800</v>
      </c>
      <c r="E175" s="51">
        <v>0</v>
      </c>
      <c r="F175" s="54">
        <v>0</v>
      </c>
    </row>
    <row r="176" spans="2:6" ht="102">
      <c r="B176" s="113" t="s">
        <v>257</v>
      </c>
      <c r="C176" s="116" t="s">
        <v>267</v>
      </c>
      <c r="D176" s="104">
        <v>3000000</v>
      </c>
      <c r="E176" s="51">
        <v>2471680.44</v>
      </c>
      <c r="F176" s="54">
        <v>0</v>
      </c>
    </row>
    <row r="177" spans="2:6" ht="38.25">
      <c r="B177" s="113" t="s">
        <v>257</v>
      </c>
      <c r="C177" s="116" t="s">
        <v>268</v>
      </c>
      <c r="D177" s="104">
        <v>19222650</v>
      </c>
      <c r="E177" s="51">
        <v>0</v>
      </c>
      <c r="F177" s="54">
        <v>0</v>
      </c>
    </row>
    <row r="178" spans="2:6" ht="63.75">
      <c r="B178" s="113" t="s">
        <v>257</v>
      </c>
      <c r="C178" s="116" t="s">
        <v>269</v>
      </c>
      <c r="D178" s="120">
        <v>2040000</v>
      </c>
      <c r="E178" s="51">
        <v>2040000</v>
      </c>
      <c r="F178" s="54">
        <v>0</v>
      </c>
    </row>
    <row r="179" spans="2:6" ht="63.75">
      <c r="B179" s="113" t="s">
        <v>257</v>
      </c>
      <c r="C179" s="116" t="s">
        <v>270</v>
      </c>
      <c r="D179" s="120">
        <v>1499998.32</v>
      </c>
      <c r="E179" s="51">
        <v>1499998.32</v>
      </c>
      <c r="F179" s="54">
        <v>0</v>
      </c>
    </row>
    <row r="180" spans="2:6" ht="89.25">
      <c r="B180" s="113" t="s">
        <v>257</v>
      </c>
      <c r="C180" s="116" t="s">
        <v>271</v>
      </c>
      <c r="D180" s="104">
        <v>3500000</v>
      </c>
      <c r="E180" s="51">
        <v>3354236.6999999997</v>
      </c>
      <c r="F180" s="54">
        <v>0</v>
      </c>
    </row>
    <row r="181" spans="2:6" ht="89.25">
      <c r="B181" s="113" t="s">
        <v>257</v>
      </c>
      <c r="C181" s="113" t="s">
        <v>272</v>
      </c>
      <c r="D181" s="54">
        <v>12999012.33</v>
      </c>
      <c r="E181" s="51">
        <v>9999282.349999998</v>
      </c>
      <c r="F181" s="54">
        <v>0</v>
      </c>
    </row>
    <row r="182" spans="2:6" ht="38.25">
      <c r="B182" s="113" t="s">
        <v>257</v>
      </c>
      <c r="C182" s="113" t="s">
        <v>273</v>
      </c>
      <c r="D182" s="104">
        <f>1400800+220150+4049.98</f>
        <v>1624999.98</v>
      </c>
      <c r="E182" s="51">
        <v>1624980.91</v>
      </c>
      <c r="F182" s="54">
        <v>0</v>
      </c>
    </row>
    <row r="183" spans="2:6" ht="38.25">
      <c r="B183" s="113" t="s">
        <v>257</v>
      </c>
      <c r="C183" s="114" t="s">
        <v>274</v>
      </c>
      <c r="D183" s="120">
        <f>6710600+3262693.72</f>
        <v>9973293.72</v>
      </c>
      <c r="E183" s="51">
        <v>9973293.72</v>
      </c>
      <c r="F183" s="54">
        <v>0</v>
      </c>
    </row>
    <row r="184" spans="2:6" ht="51">
      <c r="B184" s="113" t="s">
        <v>257</v>
      </c>
      <c r="C184" s="114" t="s">
        <v>275</v>
      </c>
      <c r="D184" s="120">
        <v>5000000</v>
      </c>
      <c r="E184" s="51">
        <v>0</v>
      </c>
      <c r="F184" s="54">
        <v>0</v>
      </c>
    </row>
    <row r="185" spans="2:6" ht="51">
      <c r="B185" s="113" t="s">
        <v>257</v>
      </c>
      <c r="C185" s="114" t="s">
        <v>276</v>
      </c>
      <c r="D185" s="120">
        <v>545258</v>
      </c>
      <c r="E185" s="51">
        <v>545258</v>
      </c>
      <c r="F185" s="54">
        <v>0</v>
      </c>
    </row>
    <row r="186" spans="2:6" ht="51">
      <c r="B186" s="113" t="s">
        <v>257</v>
      </c>
      <c r="C186" s="114" t="s">
        <v>277</v>
      </c>
      <c r="D186" s="120">
        <v>500000</v>
      </c>
      <c r="E186" s="51">
        <v>499994.51</v>
      </c>
      <c r="F186" s="54">
        <v>0</v>
      </c>
    </row>
    <row r="187" spans="2:6" ht="38.25">
      <c r="B187" s="113" t="s">
        <v>257</v>
      </c>
      <c r="C187" s="114" t="s">
        <v>278</v>
      </c>
      <c r="D187" s="120">
        <v>9954476.78</v>
      </c>
      <c r="E187" s="51">
        <v>0</v>
      </c>
      <c r="F187" s="54">
        <v>0</v>
      </c>
    </row>
    <row r="188" spans="2:6" ht="102">
      <c r="B188" s="113" t="s">
        <v>257</v>
      </c>
      <c r="C188" s="117" t="s">
        <v>279</v>
      </c>
      <c r="D188" s="120">
        <v>6895375</v>
      </c>
      <c r="E188" s="120">
        <v>5624738.63</v>
      </c>
      <c r="F188" s="54">
        <v>0</v>
      </c>
    </row>
    <row r="189" spans="2:6" ht="114.75">
      <c r="B189" s="113" t="s">
        <v>257</v>
      </c>
      <c r="C189" s="117" t="s">
        <v>280</v>
      </c>
      <c r="D189" s="120">
        <v>4851120</v>
      </c>
      <c r="E189" s="120">
        <v>0</v>
      </c>
      <c r="F189" s="54">
        <v>0</v>
      </c>
    </row>
    <row r="190" spans="2:6" ht="51">
      <c r="B190" s="113" t="s">
        <v>257</v>
      </c>
      <c r="C190" s="117" t="s">
        <v>281</v>
      </c>
      <c r="D190" s="120">
        <v>997589.98</v>
      </c>
      <c r="E190" s="120">
        <v>997589.97</v>
      </c>
      <c r="F190" s="54">
        <v>0</v>
      </c>
    </row>
    <row r="191" spans="2:6" ht="102">
      <c r="B191" s="113" t="s">
        <v>257</v>
      </c>
      <c r="C191" s="117" t="s">
        <v>282</v>
      </c>
      <c r="D191" s="120">
        <v>2227830.99</v>
      </c>
      <c r="E191" s="120">
        <v>2227830.74</v>
      </c>
      <c r="F191" s="54">
        <v>0</v>
      </c>
    </row>
    <row r="192" spans="2:6" ht="89.25">
      <c r="B192" s="113" t="s">
        <v>257</v>
      </c>
      <c r="C192" s="117" t="s">
        <v>283</v>
      </c>
      <c r="D192" s="120">
        <v>2000000</v>
      </c>
      <c r="E192" s="120">
        <v>2000000</v>
      </c>
      <c r="F192" s="54">
        <v>0</v>
      </c>
    </row>
    <row r="193" spans="2:6" ht="51">
      <c r="B193" s="113" t="s">
        <v>257</v>
      </c>
      <c r="C193" s="117" t="s">
        <v>284</v>
      </c>
      <c r="D193" s="120">
        <v>22455688.000000004</v>
      </c>
      <c r="E193" s="120">
        <v>19999994.990000002</v>
      </c>
      <c r="F193" s="54">
        <v>0</v>
      </c>
    </row>
    <row r="194" spans="2:6" ht="89.25">
      <c r="B194" s="113" t="s">
        <v>257</v>
      </c>
      <c r="C194" s="117" t="s">
        <v>285</v>
      </c>
      <c r="D194" s="120">
        <f>123881+47154+361108+382199.88</f>
        <v>914342.88</v>
      </c>
      <c r="E194" s="120">
        <v>914342.82</v>
      </c>
      <c r="F194" s="54">
        <v>0</v>
      </c>
    </row>
    <row r="195" spans="2:6" ht="38.25">
      <c r="B195" s="113" t="s">
        <v>257</v>
      </c>
      <c r="C195" s="117" t="s">
        <v>286</v>
      </c>
      <c r="D195" s="120">
        <v>594999.99</v>
      </c>
      <c r="E195" s="120">
        <v>0</v>
      </c>
      <c r="F195" s="54">
        <v>0</v>
      </c>
    </row>
    <row r="196" spans="2:6" ht="89.25">
      <c r="B196" s="113" t="s">
        <v>257</v>
      </c>
      <c r="C196" s="117" t="s">
        <v>287</v>
      </c>
      <c r="D196" s="120">
        <f>60517.12+425140</f>
        <v>485657.12</v>
      </c>
      <c r="E196" s="120">
        <v>0</v>
      </c>
      <c r="F196" s="54">
        <v>0</v>
      </c>
    </row>
    <row r="197" spans="2:6" ht="76.5">
      <c r="B197" s="41" t="s">
        <v>288</v>
      </c>
      <c r="C197" s="11" t="s">
        <v>289</v>
      </c>
      <c r="D197" s="106">
        <v>425740.1</v>
      </c>
      <c r="E197" s="106">
        <v>425740.1</v>
      </c>
      <c r="F197" s="54">
        <v>0</v>
      </c>
    </row>
    <row r="198" spans="2:6" ht="63.75">
      <c r="B198" s="118" t="s">
        <v>290</v>
      </c>
      <c r="C198" s="118" t="s">
        <v>291</v>
      </c>
      <c r="D198" s="121">
        <v>1000000</v>
      </c>
      <c r="E198" s="122">
        <v>1000000</v>
      </c>
      <c r="F198" s="54">
        <v>0</v>
      </c>
    </row>
    <row r="199" spans="2:6" ht="38.25">
      <c r="B199" s="118" t="s">
        <v>292</v>
      </c>
      <c r="C199" s="118" t="s">
        <v>293</v>
      </c>
      <c r="D199" s="122">
        <v>974400</v>
      </c>
      <c r="E199" s="122">
        <v>974400</v>
      </c>
      <c r="F199" s="122">
        <v>25600</v>
      </c>
    </row>
    <row r="200" spans="2:6" ht="51">
      <c r="B200" s="118" t="s">
        <v>294</v>
      </c>
      <c r="C200" s="118" t="s">
        <v>295</v>
      </c>
      <c r="D200" s="122">
        <v>288500</v>
      </c>
      <c r="E200" s="122">
        <v>288500</v>
      </c>
      <c r="F200" s="122">
        <v>2211500</v>
      </c>
    </row>
    <row r="201" spans="2:6" ht="63.75">
      <c r="B201" s="118" t="s">
        <v>296</v>
      </c>
      <c r="C201" s="118" t="s">
        <v>297</v>
      </c>
      <c r="D201" s="123">
        <v>480000</v>
      </c>
      <c r="E201" s="122">
        <v>480000</v>
      </c>
      <c r="F201" s="54">
        <v>0</v>
      </c>
    </row>
    <row r="202" spans="2:6" ht="63.75">
      <c r="B202" s="118" t="s">
        <v>298</v>
      </c>
      <c r="C202" s="118" t="s">
        <v>297</v>
      </c>
      <c r="D202" s="123">
        <v>504000</v>
      </c>
      <c r="E202" s="123">
        <v>504000</v>
      </c>
      <c r="F202" s="54">
        <v>0</v>
      </c>
    </row>
    <row r="203" spans="2:6" ht="63.75">
      <c r="B203" s="118" t="s">
        <v>299</v>
      </c>
      <c r="C203" s="118" t="s">
        <v>297</v>
      </c>
      <c r="D203" s="123">
        <v>494000</v>
      </c>
      <c r="E203" s="123">
        <v>494000</v>
      </c>
      <c r="F203" s="54">
        <v>0</v>
      </c>
    </row>
    <row r="204" spans="2:6" ht="25.5">
      <c r="B204" s="55" t="s">
        <v>300</v>
      </c>
      <c r="C204" s="55" t="s">
        <v>301</v>
      </c>
      <c r="D204" s="107">
        <v>427148.16</v>
      </c>
      <c r="E204" s="108">
        <v>297070.48</v>
      </c>
      <c r="F204" s="54">
        <v>0</v>
      </c>
    </row>
    <row r="205" spans="2:6" ht="25.5">
      <c r="B205" s="55" t="s">
        <v>302</v>
      </c>
      <c r="C205" s="55" t="s">
        <v>301</v>
      </c>
      <c r="D205" s="109">
        <v>200562.88</v>
      </c>
      <c r="E205" s="110">
        <v>134474.44</v>
      </c>
      <c r="F205" s="54">
        <v>0</v>
      </c>
    </row>
    <row r="206" spans="2:6" ht="102">
      <c r="B206" s="111" t="s">
        <v>303</v>
      </c>
      <c r="C206" s="111" t="s">
        <v>304</v>
      </c>
      <c r="D206" s="112">
        <v>6883647</v>
      </c>
      <c r="E206" s="112">
        <v>80660587.4</v>
      </c>
      <c r="F206" s="112">
        <v>0</v>
      </c>
    </row>
    <row r="207" spans="2:6" ht="51">
      <c r="B207" s="59" t="s">
        <v>305</v>
      </c>
      <c r="C207" s="59" t="s">
        <v>306</v>
      </c>
      <c r="D207" s="124">
        <v>600000</v>
      </c>
      <c r="E207" s="124">
        <v>600000</v>
      </c>
      <c r="F207" s="54">
        <v>0</v>
      </c>
    </row>
    <row r="208" spans="2:6" ht="15">
      <c r="B208" s="59" t="s">
        <v>307</v>
      </c>
      <c r="C208" s="59" t="s">
        <v>308</v>
      </c>
      <c r="D208" s="124">
        <v>6000000</v>
      </c>
      <c r="E208" s="124">
        <v>6000000</v>
      </c>
      <c r="F208" s="109">
        <v>0</v>
      </c>
    </row>
    <row r="209" spans="2:6" ht="38.25">
      <c r="B209" s="11" t="s">
        <v>313</v>
      </c>
      <c r="C209" s="11" t="s">
        <v>314</v>
      </c>
      <c r="D209" s="125">
        <v>4496</v>
      </c>
      <c r="E209" s="125">
        <v>41917542</v>
      </c>
      <c r="F209" s="54">
        <v>0</v>
      </c>
    </row>
    <row r="210" spans="2:6" ht="51">
      <c r="B210" s="49" t="s">
        <v>309</v>
      </c>
      <c r="C210" s="49" t="s">
        <v>310</v>
      </c>
      <c r="D210" s="63">
        <v>700000</v>
      </c>
      <c r="E210" s="63">
        <v>300000</v>
      </c>
      <c r="F210" s="109">
        <v>0</v>
      </c>
    </row>
    <row r="211" spans="2:6" ht="51">
      <c r="B211" s="49" t="s">
        <v>309</v>
      </c>
      <c r="C211" s="49" t="s">
        <v>311</v>
      </c>
      <c r="D211" s="63">
        <v>2694437.64</v>
      </c>
      <c r="E211" s="63">
        <v>3305562.36</v>
      </c>
      <c r="F211" s="54">
        <v>0</v>
      </c>
    </row>
    <row r="212" spans="2:6" ht="51">
      <c r="B212" s="49" t="s">
        <v>309</v>
      </c>
      <c r="C212" s="49" t="s">
        <v>312</v>
      </c>
      <c r="D212" s="63">
        <v>1000</v>
      </c>
      <c r="E212" s="63">
        <v>499000</v>
      </c>
      <c r="F212" s="109">
        <v>0</v>
      </c>
    </row>
  </sheetData>
  <sheetProtection/>
  <mergeCells count="10">
    <mergeCell ref="B2:F4"/>
    <mergeCell ref="G2:K4"/>
    <mergeCell ref="G5:G6"/>
    <mergeCell ref="H5:H6"/>
    <mergeCell ref="I5:J5"/>
    <mergeCell ref="K5:K6"/>
    <mergeCell ref="B5:B6"/>
    <mergeCell ref="C5:C6"/>
    <mergeCell ref="F5:F6"/>
    <mergeCell ref="D5:E5"/>
  </mergeCells>
  <printOptions/>
  <pageMargins left="0.7086614173228347" right="0.7086614173228347" top="0.7480314960629921" bottom="0.7480314960629921" header="0.31496062992125984" footer="0.31496062992125984"/>
  <pageSetup horizontalDpi="600" verticalDpi="600" orientation="landscape" scale="65" r:id="rId1"/>
  <ignoredErrors>
    <ignoredError sqref="F57:F58 F21 F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ENRIQUE</cp:lastModifiedBy>
  <cp:lastPrinted>2017-04-20T14:18:33Z</cp:lastPrinted>
  <dcterms:created xsi:type="dcterms:W3CDTF">2017-04-18T18:34:21Z</dcterms:created>
  <dcterms:modified xsi:type="dcterms:W3CDTF">2018-01-30T21:59:03Z</dcterms:modified>
  <cp:category/>
  <cp:version/>
  <cp:contentType/>
  <cp:contentStatus/>
</cp:coreProperties>
</file>