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480" windowHeight="9855"/>
  </bookViews>
  <sheets>
    <sheet name="Clas Obj Gasto" sheetId="20" r:id="rId1"/>
  </sheets>
  <calcPr calcId="145621"/>
</workbook>
</file>

<file path=xl/calcChain.xml><?xml version="1.0" encoding="utf-8"?>
<calcChain xmlns="http://schemas.openxmlformats.org/spreadsheetml/2006/main">
  <c r="F63" i="20" l="1"/>
  <c r="E64" i="20"/>
  <c r="H64" i="20"/>
  <c r="H63" i="20"/>
  <c r="E63" i="20"/>
  <c r="C63" i="20"/>
  <c r="H54" i="20"/>
  <c r="E54" i="20"/>
  <c r="C31" i="20"/>
  <c r="C21" i="20"/>
  <c r="C12" i="20"/>
  <c r="C50" i="20"/>
  <c r="C76" i="20" s="1"/>
  <c r="G76" i="20" l="1"/>
  <c r="D76" i="20"/>
  <c r="F76" i="20"/>
  <c r="E76" i="20" l="1"/>
  <c r="H76" i="20" l="1"/>
</calcChain>
</file>

<file path=xl/sharedStrings.xml><?xml version="1.0" encoding="utf-8"?>
<sst xmlns="http://schemas.openxmlformats.org/spreadsheetml/2006/main" count="81" uniqueCount="81">
  <si>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</si>
  <si>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</si>
  <si>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</si>
  <si>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</si>
  <si>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</si>
  <si>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</si>
  <si>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</si>
  <si>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</si>
  <si>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</si>
  <si>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</si>
  <si>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</si>
  <si>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</si>
  <si>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</si>
  <si>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</si>
  <si>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Gobierno del Estado de México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</si>
  <si>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</si>
  <si>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</si>
  <si>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</si>
  <si>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</si>
  <si>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</si>
  <si>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</si>
  <si>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</si>
  <si>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</si>
  <si>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</si>
  <si>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</si>
  <si>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</si>
  <si>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</si>
  <si>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</si>
  <si>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</si>
  <si>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</si>
  <si>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</si>
  <si>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</si>
  <si>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</si>
  <si>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</si>
  <si>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</si>
  <si>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</si>
  <si>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</si>
  <si>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</si>
  <si>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</si>
  <si>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</si>
  <si>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</si>
  <si>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</si>
  <si>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</si>
  <si>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</si>
  <si>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</si>
  <si>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</si>
  <si>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</si>
  <si>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</si>
  <si>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</si>
  <si>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</si>
  <si>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</si>
  <si>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</si>
  <si>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</si>
  <si>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</si>
  <si>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</si>
  <si>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</si>
  <si>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</si>
  <si>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</si>
  <si>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</si>
  <si>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</si>
  <si>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</si>
  <si>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</si>
  <si>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</si>
  <si>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</si>
  <si>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</si>
  <si>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</si>
  <si>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</si>
  <si>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</si>
  <si>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</si>
  <si>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</si>
  <si>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</si>
  <si>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</si>
  <si>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</si>
  <si>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</si>
  <si>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</si>
  <si>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</si>
  <si>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Impuesto Sobre Nominas y otros que se deriven de una relación laboral</t>
  </si>
  <si>
    <t>Bienes Inmuebles</t>
  </si>
  <si>
    <t>Herramientas, Refacciones y Accesorios Menores</t>
  </si>
  <si>
    <t>Cifras Preeliminares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</si>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</sst>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General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8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Fill="1"/>
    <xf numFmtId="37" fontId="4" fillId="0" borderId="12" xfId="1" applyNumberFormat="1" applyFont="1" applyFill="1" applyBorder="1" applyAlignment="1" applyProtection="1">
      <alignment horizontal="center" vertical="center"/>
    </xf>
    <xf numFmtId="37" fontId="4" fillId="0" borderId="12" xfId="1" applyNumberFormat="1" applyFont="1" applyFill="1" applyBorder="1" applyAlignment="1" applyProtection="1">
      <alignment horizontal="center" wrapText="1"/>
    </xf>
    <xf numFmtId="37" fontId="4" fillId="0" borderId="13" xfId="1" applyNumberFormat="1" applyFont="1" applyFill="1" applyBorder="1" applyAlignment="1" applyProtection="1">
      <alignment horizontal="center"/>
    </xf>
    <xf numFmtId="0" fontId="4" fillId="0" borderId="1" xfId="0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0" fontId="3" fillId="0" borderId="4" xfId="0" applyFont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0" fontId="4" fillId="0" borderId="4" xfId="0" applyFont="1" applyFill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164" fontId="3" fillId="0" borderId="0" xfId="0" applyNumberFormat="1" applyFont="1" applyFill="1"/>
    <xf numFmtId="0" fontId="3" fillId="0" borderId="4" xfId="0" applyFont="1" applyFill="1" applyBorder="1"/>
    <xf numFmtId="164" fontId="4" fillId="0" borderId="0" xfId="0" applyNumberFormat="1" applyFont="1" applyFill="1"/>
    <xf numFmtId="0" fontId="4" fillId="0" borderId="6" xfId="0" applyFont="1" applyFill="1" applyBorder="1" applyAlignment="1">
      <alignment horizontal="justify" vertical="center" wrapText="1"/>
    </xf>
    <xf numFmtId="164" fontId="4" fillId="0" borderId="7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3" fillId="0" borderId="0" xfId="0" applyFont="1" applyBorder="1"/>
    <xf numFmtId="4" fontId="3" fillId="0" borderId="0" xfId="0" applyNumberFormat="1" applyFont="1" applyFill="1" applyBorder="1"/>
    <xf numFmtId="4" fontId="3" fillId="0" borderId="0" xfId="0" applyNumberFormat="1" applyFont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4" fillId="0" borderId="0" xfId="0" applyNumberFormat="1" applyFont="1" applyFill="1" applyBorder="1"/>
    <xf numFmtId="164" fontId="4" fillId="0" borderId="5" xfId="0" applyNumberFormat="1" applyFont="1" applyFill="1" applyBorder="1"/>
    <xf numFmtId="37" fontId="4" fillId="0" borderId="1" xfId="1" applyNumberFormat="1" applyFont="1" applyFill="1" applyBorder="1" applyAlignment="1" applyProtection="1">
      <alignment horizontal="center" vertical="center" wrapText="1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9" xfId="1" applyNumberFormat="1" applyFont="1" applyFill="1" applyBorder="1" applyAlignment="1" applyProtection="1">
      <alignment horizontal="center"/>
    </xf>
    <xf numFmtId="37" fontId="4" fillId="0" borderId="10" xfId="1" applyNumberFormat="1" applyFont="1" applyFill="1" applyBorder="1" applyAlignment="1" applyProtection="1">
      <alignment horizontal="center"/>
    </xf>
    <xf numFmtId="37" fontId="4" fillId="0" borderId="11" xfId="1" applyNumberFormat="1" applyFont="1" applyFill="1" applyBorder="1" applyAlignment="1" applyProtection="1">
      <alignment horizontal="center"/>
    </xf>
    <xf numFmtId="37" fontId="4" fillId="0" borderId="13" xfId="1" applyNumberFormat="1" applyFont="1" applyFill="1" applyBorder="1" applyAlignment="1" applyProtection="1">
      <alignment horizontal="center" vertical="center" wrapText="1"/>
    </xf>
    <xf numFmtId="37" fontId="4" fillId="0" borderId="14" xfId="1" applyNumberFormat="1" applyFont="1" applyFill="1" applyBorder="1" applyAlignment="1" applyProtection="1">
      <alignment horizontal="center" vertical="center" wrapText="1"/>
    </xf>
    <xf numFmtId="37" fontId="4" fillId="0" borderId="1" xfId="1" applyNumberFormat="1" applyFont="1" applyFill="1" applyBorder="1" applyAlignment="1" applyProtection="1">
      <alignment horizontal="center"/>
    </xf>
    <xf numFmtId="37" fontId="4" fillId="0" borderId="2" xfId="1" applyNumberFormat="1" applyFont="1" applyFill="1" applyBorder="1" applyAlignment="1" applyProtection="1">
      <alignment horizontal="center"/>
    </xf>
    <xf numFmtId="37" fontId="4" fillId="0" borderId="3" xfId="1" applyNumberFormat="1" applyFont="1" applyFill="1" applyBorder="1" applyAlignment="1" applyProtection="1">
      <alignment horizontal="center"/>
    </xf>
    <xf numFmtId="37" fontId="4" fillId="0" borderId="4" xfId="1" applyNumberFormat="1" applyFont="1" applyFill="1" applyBorder="1" applyAlignment="1" applyProtection="1">
      <alignment horizontal="center"/>
      <protection locked="0"/>
    </xf>
    <xf numFmtId="37" fontId="4" fillId="0" borderId="0" xfId="1" applyNumberFormat="1" applyFont="1" applyFill="1" applyBorder="1" applyAlignment="1" applyProtection="1">
      <alignment horizontal="center"/>
      <protection locked="0"/>
    </xf>
    <xf numFmtId="37" fontId="4" fillId="0" borderId="5" xfId="1" applyNumberFormat="1" applyFont="1" applyFill="1" applyBorder="1" applyAlignment="1" applyProtection="1">
      <alignment horizontal="center"/>
      <protection locked="0"/>
    </xf>
    <xf numFmtId="37" fontId="4" fillId="0" borderId="4" xfId="1" applyNumberFormat="1" applyFont="1" applyFill="1" applyBorder="1" applyAlignment="1" applyProtection="1">
      <alignment horizontal="center"/>
    </xf>
    <xf numFmtId="37" fontId="4" fillId="0" borderId="0" xfId="1" applyNumberFormat="1" applyFont="1" applyFill="1" applyBorder="1" applyAlignment="1" applyProtection="1">
      <alignment horizontal="center"/>
    </xf>
    <xf numFmtId="37" fontId="4" fillId="0" borderId="5" xfId="1" applyNumberFormat="1" applyFont="1" applyFill="1" applyBorder="1" applyAlignment="1" applyProtection="1">
      <alignment horizontal="center"/>
    </xf>
    <xf numFmtId="37" fontId="4" fillId="0" borderId="6" xfId="1" applyNumberFormat="1" applyFont="1" applyFill="1" applyBorder="1" applyAlignment="1" applyProtection="1">
      <alignment horizontal="center"/>
    </xf>
    <xf numFmtId="37" fontId="4" fillId="0" borderId="7" xfId="1" applyNumberFormat="1" applyFont="1" applyFill="1" applyBorder="1" applyAlignment="1" applyProtection="1">
      <alignment horizontal="center"/>
    </xf>
    <xf numFmtId="37" fontId="4" fillId="0" borderId="8" xfId="1" applyNumberFormat="1" applyFont="1" applyFill="1" applyBorder="1" applyAlignment="1" applyProtection="1">
      <alignment horizont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2"/>
  <sheetViews>
    <sheetView showGridLines="0" tabSelected="1" workbookViewId="0">
      <selection activeCell="F64" sqref="F64"/>
    </sheetView>
  </sheetViews>
  <sheetFormatPr baseColWidth="10" defaultRowHeight="12"/>
  <cols>
    <col min="1" max="1" width="5" style="1" customWidth="1"/>
    <col min="2" max="2" width="79" style="1" customWidth="1"/>
    <col min="3" max="3" width="17" style="1" bestFit="1" customWidth="1"/>
    <col min="4" max="4" width="15.85546875" style="1" bestFit="1" customWidth="1"/>
    <col min="5" max="5" width="17" style="1" bestFit="1" customWidth="1"/>
    <col min="6" max="6" width="15.85546875" style="1" bestFit="1" customWidth="1"/>
    <col min="7" max="7" width="17" style="1" bestFit="1" customWidth="1"/>
    <col min="8" max="8" width="16.28515625" style="1" bestFit="1" customWidth="1"/>
    <col min="9" max="9" width="3.140625" style="1" customWidth="1"/>
    <col min="10" max="10" width="11.7109375" style="1" bestFit="1" customWidth="1"/>
    <col min="11" max="11" width="16" style="2" customWidth="1"/>
    <col min="12" max="12" width="11.85546875" style="1" bestFit="1" customWidth="1"/>
    <col min="13" max="16384" width="11.42578125" style="1"/>
  </cols>
  <sheetData>
    <row r="1" spans="2:8" ht="12.75" thickBot="1"/>
    <row r="2" spans="2:8">
      <c r="B2" s="36" t="s">
        <v>14</v>
      </c>
      <c r="C2" s="37"/>
      <c r="D2" s="37"/>
      <c r="E2" s="37"/>
      <c r="F2" s="37"/>
      <c r="G2" s="37"/>
      <c r="H2" s="38"/>
    </row>
    <row r="3" spans="2:8">
      <c r="B3" s="39" t="s">
        <v>19</v>
      </c>
      <c r="C3" s="40"/>
      <c r="D3" s="40"/>
      <c r="E3" s="40"/>
      <c r="F3" s="40"/>
      <c r="G3" s="40"/>
      <c r="H3" s="41"/>
    </row>
    <row r="4" spans="2:8">
      <c r="B4" s="42" t="s">
        <v>26</v>
      </c>
      <c r="C4" s="43"/>
      <c r="D4" s="43"/>
      <c r="E4" s="43"/>
      <c r="F4" s="43"/>
      <c r="G4" s="43"/>
      <c r="H4" s="44"/>
    </row>
    <row r="5" spans="2:8">
      <c r="B5" s="42" t="s">
        <v>79</v>
      </c>
      <c r="C5" s="43"/>
      <c r="D5" s="43"/>
      <c r="E5" s="43"/>
      <c r="F5" s="43"/>
      <c r="G5" s="43"/>
      <c r="H5" s="44"/>
    </row>
    <row r="6" spans="2:8">
      <c r="B6" s="42" t="s">
        <v>80</v>
      </c>
      <c r="C6" s="43"/>
      <c r="D6" s="43"/>
      <c r="E6" s="43"/>
      <c r="F6" s="43"/>
      <c r="G6" s="43"/>
      <c r="H6" s="44"/>
    </row>
    <row r="7" spans="2:8" ht="12.75" thickBot="1">
      <c r="B7" s="45" t="s">
        <v>15</v>
      </c>
      <c r="C7" s="46"/>
      <c r="D7" s="46"/>
      <c r="E7" s="46"/>
      <c r="F7" s="46"/>
      <c r="G7" s="46"/>
      <c r="H7" s="47"/>
    </row>
    <row r="8" spans="2:8" ht="12.75" thickBot="1">
      <c r="B8" s="3"/>
      <c r="C8" s="3"/>
      <c r="D8" s="3"/>
      <c r="E8" s="3"/>
      <c r="F8" s="3"/>
      <c r="G8" s="3"/>
      <c r="H8" s="3"/>
    </row>
    <row r="9" spans="2:8" ht="12.75" thickBot="1">
      <c r="B9" s="29" t="s">
        <v>13</v>
      </c>
      <c r="C9" s="31" t="s">
        <v>20</v>
      </c>
      <c r="D9" s="32"/>
      <c r="E9" s="32"/>
      <c r="F9" s="32"/>
      <c r="G9" s="33"/>
      <c r="H9" s="34" t="s">
        <v>21</v>
      </c>
    </row>
    <row r="10" spans="2:8" ht="24.75" thickBot="1">
      <c r="B10" s="30"/>
      <c r="C10" s="4" t="s">
        <v>22</v>
      </c>
      <c r="D10" s="5" t="s">
        <v>23</v>
      </c>
      <c r="E10" s="4" t="s">
        <v>18</v>
      </c>
      <c r="F10" s="4" t="s">
        <v>16</v>
      </c>
      <c r="G10" s="4" t="s">
        <v>17</v>
      </c>
      <c r="H10" s="35"/>
    </row>
    <row r="11" spans="2:8" ht="12.75" thickBot="1">
      <c r="B11" s="30"/>
      <c r="C11" s="6">
        <v>1</v>
      </c>
      <c r="D11" s="6">
        <v>2</v>
      </c>
      <c r="E11" s="6" t="s">
        <v>24</v>
      </c>
      <c r="F11" s="6">
        <v>4</v>
      </c>
      <c r="G11" s="6">
        <v>5</v>
      </c>
      <c r="H11" s="6" t="s">
        <v>25</v>
      </c>
    </row>
    <row r="12" spans="2:8">
      <c r="B12" s="7" t="s">
        <v>27</v>
      </c>
      <c r="C12" s="8">
        <f>SUM(C13:C20)</f>
        <v>53866044.845000006</v>
      </c>
      <c r="D12" s="8">
        <v>301847.01200999995</v>
      </c>
      <c r="E12" s="8">
        <v>54167891.857009999</v>
      </c>
      <c r="F12" s="8">
        <v>38010043.658430003</v>
      </c>
      <c r="G12" s="8">
        <v>38010043.658430003</v>
      </c>
      <c r="H12" s="9">
        <v>16157848.19858001</v>
      </c>
    </row>
    <row r="13" spans="2:8">
      <c r="B13" s="10" t="s">
        <v>28</v>
      </c>
      <c r="C13" s="11">
        <v>22677652.52186</v>
      </c>
      <c r="D13" s="11">
        <v>53860.460370000015</v>
      </c>
      <c r="E13" s="11">
        <v>22731512.98223</v>
      </c>
      <c r="F13" s="11">
        <v>17141713.492600001</v>
      </c>
      <c r="G13" s="11">
        <v>17141713.492600001</v>
      </c>
      <c r="H13" s="12">
        <v>5589799.4896300025</v>
      </c>
    </row>
    <row r="14" spans="2:8">
      <c r="B14" s="10" t="s">
        <v>29</v>
      </c>
      <c r="C14" s="11">
        <v>359824.93357000005</v>
      </c>
      <c r="D14" s="11">
        <v>-6549.3642900000013</v>
      </c>
      <c r="E14" s="11">
        <v>353275.56928000005</v>
      </c>
      <c r="F14" s="11">
        <v>81300.236410000012</v>
      </c>
      <c r="G14" s="11">
        <v>81300.236410000012</v>
      </c>
      <c r="H14" s="12">
        <v>271975.33286999998</v>
      </c>
    </row>
    <row r="15" spans="2:8">
      <c r="B15" s="10" t="s">
        <v>30</v>
      </c>
      <c r="C15" s="11">
        <v>17151665.365530003</v>
      </c>
      <c r="D15" s="11">
        <v>211267.70187999998</v>
      </c>
      <c r="E15" s="11">
        <v>17362933.067410003</v>
      </c>
      <c r="F15" s="11">
        <v>10412130.577990001</v>
      </c>
      <c r="G15" s="11">
        <v>10412130.577990001</v>
      </c>
      <c r="H15" s="12">
        <v>6950802.4894199986</v>
      </c>
    </row>
    <row r="16" spans="2:8">
      <c r="B16" s="10" t="s">
        <v>31</v>
      </c>
      <c r="C16" s="11">
        <v>5429670.1242600009</v>
      </c>
      <c r="D16" s="11">
        <v>14976.874059999991</v>
      </c>
      <c r="E16" s="11">
        <v>5444646.9983200012</v>
      </c>
      <c r="F16" s="11">
        <v>4936154.5126999998</v>
      </c>
      <c r="G16" s="11">
        <v>4936154.5126999998</v>
      </c>
      <c r="H16" s="12">
        <v>508492.48562000087</v>
      </c>
    </row>
    <row r="17" spans="2:12">
      <c r="B17" s="10" t="s">
        <v>32</v>
      </c>
      <c r="C17" s="11">
        <v>7989434.3768500006</v>
      </c>
      <c r="D17" s="11">
        <v>26891.031010000002</v>
      </c>
      <c r="E17" s="11">
        <v>8016325.4078600006</v>
      </c>
      <c r="F17" s="11">
        <v>5352000.1600699993</v>
      </c>
      <c r="G17" s="11">
        <v>5352000.1600699993</v>
      </c>
      <c r="H17" s="12">
        <v>2664325.2477900009</v>
      </c>
    </row>
    <row r="18" spans="2:12">
      <c r="B18" s="10" t="s">
        <v>33</v>
      </c>
      <c r="C18" s="11">
        <v>23234.859540000001</v>
      </c>
      <c r="D18" s="11">
        <v>1401</v>
      </c>
      <c r="E18" s="11">
        <v>24635.859540000001</v>
      </c>
      <c r="F18" s="11">
        <v>0</v>
      </c>
      <c r="G18" s="11">
        <v>0</v>
      </c>
      <c r="H18" s="12">
        <v>24635.859540000001</v>
      </c>
    </row>
    <row r="19" spans="2:12">
      <c r="B19" s="10" t="s">
        <v>34</v>
      </c>
      <c r="C19" s="11">
        <v>234562.66339</v>
      </c>
      <c r="D19" s="11">
        <v>-0.69101999999975305</v>
      </c>
      <c r="E19" s="11">
        <v>234561.97237</v>
      </c>
      <c r="F19" s="11">
        <v>86744.678660000005</v>
      </c>
      <c r="G19" s="11">
        <v>86744.678660000005</v>
      </c>
      <c r="H19" s="12">
        <v>147817.29371000003</v>
      </c>
    </row>
    <row r="20" spans="2:12">
      <c r="B20" s="10" t="s">
        <v>76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2">
        <v>0</v>
      </c>
    </row>
    <row r="21" spans="2:12" s="3" customFormat="1">
      <c r="B21" s="13" t="s">
        <v>35</v>
      </c>
      <c r="C21" s="14">
        <f>SUM(C22:C30)</f>
        <v>2010410.8030000003</v>
      </c>
      <c r="D21" s="14">
        <v>89881.579560000013</v>
      </c>
      <c r="E21" s="14">
        <v>2100292.3825600003</v>
      </c>
      <c r="F21" s="14">
        <v>880817.61791000026</v>
      </c>
      <c r="G21" s="14">
        <v>875578.27258000011</v>
      </c>
      <c r="H21" s="15">
        <v>1219474.76465</v>
      </c>
      <c r="J21" s="16"/>
      <c r="K21" s="16"/>
    </row>
    <row r="22" spans="2:12" s="3" customFormat="1">
      <c r="B22" s="17" t="s">
        <v>36</v>
      </c>
      <c r="C22" s="11">
        <v>296572.53776000004</v>
      </c>
      <c r="D22" s="11">
        <v>33408.283370000005</v>
      </c>
      <c r="E22" s="11">
        <v>329980.82113000005</v>
      </c>
      <c r="F22" s="11">
        <v>78011.617709999991</v>
      </c>
      <c r="G22" s="11">
        <v>77127.085000000006</v>
      </c>
      <c r="H22" s="12">
        <v>251969.20342000006</v>
      </c>
      <c r="K22" s="16"/>
    </row>
    <row r="23" spans="2:12" s="3" customFormat="1">
      <c r="B23" s="17" t="s">
        <v>37</v>
      </c>
      <c r="C23" s="11">
        <v>962414.0949100001</v>
      </c>
      <c r="D23" s="11">
        <v>-79176.647150000004</v>
      </c>
      <c r="E23" s="11">
        <v>883237.44776000013</v>
      </c>
      <c r="F23" s="11">
        <v>473813.90043000004</v>
      </c>
      <c r="G23" s="11">
        <v>473713.39491000009</v>
      </c>
      <c r="H23" s="12">
        <v>409423.54733000003</v>
      </c>
      <c r="K23" s="16"/>
    </row>
    <row r="24" spans="2:12" s="3" customFormat="1">
      <c r="B24" s="17" t="s">
        <v>38</v>
      </c>
      <c r="C24" s="11">
        <v>1148.2249800000002</v>
      </c>
      <c r="D24" s="11">
        <v>200</v>
      </c>
      <c r="E24" s="11">
        <v>1348.2249800000002</v>
      </c>
      <c r="F24" s="11">
        <v>1024.52575</v>
      </c>
      <c r="G24" s="11">
        <v>1024.24944</v>
      </c>
      <c r="H24" s="12">
        <v>323.69923000000011</v>
      </c>
      <c r="K24" s="16"/>
    </row>
    <row r="25" spans="2:12" s="3" customFormat="1">
      <c r="B25" s="17" t="s">
        <v>39</v>
      </c>
      <c r="C25" s="11">
        <v>84880.411210000006</v>
      </c>
      <c r="D25" s="11">
        <v>6009.2947600000025</v>
      </c>
      <c r="E25" s="11">
        <v>90889.70597000001</v>
      </c>
      <c r="F25" s="11">
        <v>22377.698090000005</v>
      </c>
      <c r="G25" s="11">
        <v>21345.452900000004</v>
      </c>
      <c r="H25" s="12">
        <v>68512.007880000005</v>
      </c>
      <c r="K25" s="16"/>
    </row>
    <row r="26" spans="2:12" s="3" customFormat="1">
      <c r="B26" s="17" t="s">
        <v>40</v>
      </c>
      <c r="C26" s="11">
        <v>19805.763060000001</v>
      </c>
      <c r="D26" s="11">
        <v>1581.6454900000003</v>
      </c>
      <c r="E26" s="11">
        <v>21387.40855</v>
      </c>
      <c r="F26" s="11">
        <v>2915.5134900000007</v>
      </c>
      <c r="G26" s="11">
        <v>2866.7713700000004</v>
      </c>
      <c r="H26" s="12">
        <v>18471.895059999999</v>
      </c>
      <c r="K26" s="16"/>
    </row>
    <row r="27" spans="2:12" s="3" customFormat="1">
      <c r="B27" s="17" t="s">
        <v>41</v>
      </c>
      <c r="C27" s="11">
        <v>446368.99711000005</v>
      </c>
      <c r="D27" s="11">
        <v>6699.8717300000008</v>
      </c>
      <c r="E27" s="11">
        <v>453068.86884000007</v>
      </c>
      <c r="F27" s="11">
        <v>273607.96762000007</v>
      </c>
      <c r="G27" s="11">
        <v>271006.52426000003</v>
      </c>
      <c r="H27" s="12">
        <v>179460.90122000003</v>
      </c>
      <c r="K27" s="16"/>
    </row>
    <row r="28" spans="2:12" s="3" customFormat="1">
      <c r="B28" s="17" t="s">
        <v>42</v>
      </c>
      <c r="C28" s="11">
        <v>165179.02208000005</v>
      </c>
      <c r="D28" s="11">
        <v>105957.87632</v>
      </c>
      <c r="E28" s="11">
        <v>271136.89840000006</v>
      </c>
      <c r="F28" s="11">
        <v>16899.217550000005</v>
      </c>
      <c r="G28" s="11">
        <v>16760.684620000004</v>
      </c>
      <c r="H28" s="12">
        <v>254237.68085000003</v>
      </c>
      <c r="K28" s="16"/>
    </row>
    <row r="29" spans="2:12" s="3" customFormat="1">
      <c r="B29" s="17" t="s">
        <v>43</v>
      </c>
      <c r="C29" s="11">
        <v>1071.3036100000002</v>
      </c>
      <c r="D29" s="11">
        <v>-13.039000000000001</v>
      </c>
      <c r="E29" s="11">
        <v>1058.2646100000002</v>
      </c>
      <c r="F29" s="11">
        <v>15.027800000000001</v>
      </c>
      <c r="G29" s="11">
        <v>15.027800000000001</v>
      </c>
      <c r="H29" s="12">
        <v>1043.2368100000001</v>
      </c>
      <c r="K29" s="16"/>
    </row>
    <row r="30" spans="2:12" s="3" customFormat="1">
      <c r="B30" s="17" t="s">
        <v>78</v>
      </c>
      <c r="C30" s="11">
        <v>32970.448280000004</v>
      </c>
      <c r="D30" s="11">
        <v>15214.294040000001</v>
      </c>
      <c r="E30" s="11">
        <v>48184.742320000005</v>
      </c>
      <c r="F30" s="11">
        <v>12152.14947</v>
      </c>
      <c r="G30" s="11">
        <v>11719.082280000001</v>
      </c>
      <c r="H30" s="12">
        <v>36032.592850000008</v>
      </c>
      <c r="K30" s="16"/>
    </row>
    <row r="31" spans="2:12" s="3" customFormat="1">
      <c r="B31" s="13" t="s">
        <v>44</v>
      </c>
      <c r="C31" s="14">
        <f>SUM(C32:C40)</f>
        <v>7238499.5090000005</v>
      </c>
      <c r="D31" s="14">
        <v>1478386.4968400002</v>
      </c>
      <c r="E31" s="14">
        <v>8716886.0058399998</v>
      </c>
      <c r="F31" s="14">
        <v>4824394.7465700004</v>
      </c>
      <c r="G31" s="14">
        <v>4442790.1262800004</v>
      </c>
      <c r="H31" s="15">
        <v>3892491.2592700012</v>
      </c>
      <c r="J31" s="16"/>
      <c r="K31" s="16"/>
      <c r="L31" s="16"/>
    </row>
    <row r="32" spans="2:12" s="3" customFormat="1">
      <c r="B32" s="17" t="s">
        <v>45</v>
      </c>
      <c r="C32" s="11">
        <v>606842.45542000013</v>
      </c>
      <c r="D32" s="11">
        <v>-7538.8256400000027</v>
      </c>
      <c r="E32" s="11">
        <v>599303.62978000008</v>
      </c>
      <c r="F32" s="11">
        <v>259274.94728000002</v>
      </c>
      <c r="G32" s="11">
        <v>249641.27517000004</v>
      </c>
      <c r="H32" s="12">
        <v>340028.68250000005</v>
      </c>
      <c r="K32" s="16"/>
    </row>
    <row r="33" spans="2:11" s="3" customFormat="1">
      <c r="B33" s="17" t="s">
        <v>46</v>
      </c>
      <c r="C33" s="11">
        <v>533135.4839900001</v>
      </c>
      <c r="D33" s="11">
        <v>218394.37530000007</v>
      </c>
      <c r="E33" s="11">
        <v>751529.85929000017</v>
      </c>
      <c r="F33" s="11">
        <v>234317.29658000005</v>
      </c>
      <c r="G33" s="11">
        <v>222701.52783000004</v>
      </c>
      <c r="H33" s="12">
        <v>517212.56271000003</v>
      </c>
      <c r="K33" s="16"/>
    </row>
    <row r="34" spans="2:11" s="3" customFormat="1">
      <c r="B34" s="17" t="s">
        <v>47</v>
      </c>
      <c r="C34" s="11">
        <v>2912473.7948300005</v>
      </c>
      <c r="D34" s="11">
        <v>790011.47860999987</v>
      </c>
      <c r="E34" s="11">
        <v>3702485.2734400006</v>
      </c>
      <c r="F34" s="11">
        <v>856415.84673000011</v>
      </c>
      <c r="G34" s="11">
        <v>603706.47889000014</v>
      </c>
      <c r="H34" s="12">
        <v>2846069.4267100007</v>
      </c>
      <c r="K34" s="16"/>
    </row>
    <row r="35" spans="2:11" s="3" customFormat="1">
      <c r="B35" s="17" t="s">
        <v>48</v>
      </c>
      <c r="C35" s="11">
        <v>929649.91399999999</v>
      </c>
      <c r="D35" s="11">
        <v>-586.00399999999991</v>
      </c>
      <c r="E35" s="11">
        <v>929063.91</v>
      </c>
      <c r="F35" s="11">
        <v>318014.54228000005</v>
      </c>
      <c r="G35" s="11">
        <v>255774.74061000001</v>
      </c>
      <c r="H35" s="12">
        <v>611049.36771999998</v>
      </c>
      <c r="K35" s="16"/>
    </row>
    <row r="36" spans="2:11" s="3" customFormat="1">
      <c r="B36" s="17" t="s">
        <v>49</v>
      </c>
      <c r="C36" s="11">
        <v>574868.16671000002</v>
      </c>
      <c r="D36" s="11">
        <v>73325.803960000034</v>
      </c>
      <c r="E36" s="11">
        <v>648193.97067000007</v>
      </c>
      <c r="F36" s="11">
        <v>521212.94740999996</v>
      </c>
      <c r="G36" s="11">
        <v>499390.85201999999</v>
      </c>
      <c r="H36" s="12">
        <v>126981.0232600001</v>
      </c>
      <c r="K36" s="16"/>
    </row>
    <row r="37" spans="2:11" s="3" customFormat="1">
      <c r="B37" s="17" t="s">
        <v>50</v>
      </c>
      <c r="C37" s="11">
        <v>284371.88376000006</v>
      </c>
      <c r="D37" s="11">
        <v>154250.886</v>
      </c>
      <c r="E37" s="11">
        <v>438622.76976000005</v>
      </c>
      <c r="F37" s="11">
        <v>250631.96452000004</v>
      </c>
      <c r="G37" s="11">
        <v>250577.91432000004</v>
      </c>
      <c r="H37" s="12">
        <v>187990.80524000002</v>
      </c>
      <c r="K37" s="16"/>
    </row>
    <row r="38" spans="2:11" s="3" customFormat="1">
      <c r="B38" s="17" t="s">
        <v>51</v>
      </c>
      <c r="C38" s="11">
        <v>112267.58992000001</v>
      </c>
      <c r="D38" s="11">
        <v>7178.8357400000014</v>
      </c>
      <c r="E38" s="11">
        <v>119446.42566000001</v>
      </c>
      <c r="F38" s="11">
        <v>20131.548980000003</v>
      </c>
      <c r="G38" s="11">
        <v>19775.267470000003</v>
      </c>
      <c r="H38" s="12">
        <v>99314.876680000016</v>
      </c>
      <c r="K38" s="16"/>
    </row>
    <row r="39" spans="2:11" s="3" customFormat="1">
      <c r="B39" s="17" t="s">
        <v>52</v>
      </c>
      <c r="C39" s="11">
        <v>223227.21296</v>
      </c>
      <c r="D39" s="11">
        <v>111526.72109000001</v>
      </c>
      <c r="E39" s="11">
        <v>334753.93405000004</v>
      </c>
      <c r="F39" s="11">
        <v>75492.660990000004</v>
      </c>
      <c r="G39" s="11">
        <v>54703.183170000011</v>
      </c>
      <c r="H39" s="12">
        <v>259261.27306000001</v>
      </c>
      <c r="K39" s="16"/>
    </row>
    <row r="40" spans="2:11" s="3" customFormat="1">
      <c r="B40" s="17" t="s">
        <v>53</v>
      </c>
      <c r="C40" s="11">
        <v>1061663.0074100001</v>
      </c>
      <c r="D40" s="11">
        <v>131823.22578000004</v>
      </c>
      <c r="E40" s="11">
        <v>1193486.2331900001</v>
      </c>
      <c r="F40" s="11">
        <v>2288902.9918</v>
      </c>
      <c r="G40" s="11">
        <v>2286518.8868</v>
      </c>
      <c r="H40" s="12">
        <v>-1095416.7586099999</v>
      </c>
      <c r="K40" s="16"/>
    </row>
    <row r="41" spans="2:11" s="3" customFormat="1">
      <c r="B41" s="13" t="s">
        <v>54</v>
      </c>
      <c r="C41" s="14">
        <v>96147175.522</v>
      </c>
      <c r="D41" s="14">
        <v>9833989.6375300009</v>
      </c>
      <c r="E41" s="14">
        <v>105981165.15953</v>
      </c>
      <c r="F41" s="14">
        <v>68166443.667840019</v>
      </c>
      <c r="G41" s="14">
        <v>68108328.370670021</v>
      </c>
      <c r="H41" s="15">
        <v>37814721.491690002</v>
      </c>
      <c r="J41" s="16"/>
      <c r="K41" s="16"/>
    </row>
    <row r="42" spans="2:11" s="3" customFormat="1">
      <c r="B42" s="17" t="s">
        <v>0</v>
      </c>
      <c r="C42" s="11">
        <v>16886497.370999999</v>
      </c>
      <c r="D42" s="11">
        <v>0</v>
      </c>
      <c r="E42" s="11">
        <v>16886497.370999999</v>
      </c>
      <c r="F42" s="11">
        <v>12183754.401270002</v>
      </c>
      <c r="G42" s="11">
        <v>12159169.745820001</v>
      </c>
      <c r="H42" s="12">
        <v>4702742.9697299972</v>
      </c>
      <c r="K42" s="16"/>
    </row>
    <row r="43" spans="2:11" s="3" customFormat="1">
      <c r="B43" s="17" t="s">
        <v>74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2">
        <v>0</v>
      </c>
      <c r="K43" s="18"/>
    </row>
    <row r="44" spans="2:11" s="3" customFormat="1">
      <c r="B44" s="17" t="s">
        <v>1</v>
      </c>
      <c r="C44" s="11">
        <v>5475915.3796000006</v>
      </c>
      <c r="D44" s="11">
        <v>-88651.691090000022</v>
      </c>
      <c r="E44" s="11">
        <v>5387263.6885100007</v>
      </c>
      <c r="F44" s="11">
        <v>5074926.0267200004</v>
      </c>
      <c r="G44" s="11">
        <v>5074926.0267200004</v>
      </c>
      <c r="H44" s="12">
        <v>312337.66179000092</v>
      </c>
      <c r="K44" s="16"/>
    </row>
    <row r="45" spans="2:11" s="3" customFormat="1">
      <c r="B45" s="17" t="s">
        <v>2</v>
      </c>
      <c r="C45" s="11">
        <v>2148071.6340000001</v>
      </c>
      <c r="D45" s="11">
        <v>785101.79002000007</v>
      </c>
      <c r="E45" s="11">
        <v>2933173.4240200003</v>
      </c>
      <c r="F45" s="11">
        <v>1941527.3467400002</v>
      </c>
      <c r="G45" s="11">
        <v>1939042.1889400003</v>
      </c>
      <c r="H45" s="12">
        <v>991646.0772800002</v>
      </c>
      <c r="K45" s="16"/>
    </row>
    <row r="46" spans="2:11" s="3" customFormat="1">
      <c r="B46" s="17" t="s">
        <v>3</v>
      </c>
      <c r="C46" s="11">
        <v>30363.593000000001</v>
      </c>
      <c r="D46" s="11">
        <v>0</v>
      </c>
      <c r="E46" s="11">
        <v>30363.593000000001</v>
      </c>
      <c r="F46" s="11">
        <v>13302.563440000002</v>
      </c>
      <c r="G46" s="11">
        <v>10575.45757</v>
      </c>
      <c r="H46" s="12">
        <v>17061.029559999999</v>
      </c>
      <c r="K46" s="16"/>
    </row>
    <row r="47" spans="2:11" s="3" customFormat="1">
      <c r="B47" s="17" t="s">
        <v>55</v>
      </c>
      <c r="C47" s="11">
        <v>71413964.734799996</v>
      </c>
      <c r="D47" s="11">
        <v>9094091.2246000003</v>
      </c>
      <c r="E47" s="11">
        <v>80508055.959399998</v>
      </c>
      <c r="F47" s="11">
        <v>48825530.626670003</v>
      </c>
      <c r="G47" s="11">
        <v>48797212.248620003</v>
      </c>
      <c r="H47" s="12">
        <v>31682525.332730003</v>
      </c>
      <c r="K47" s="16"/>
    </row>
    <row r="48" spans="2:11" s="3" customFormat="1">
      <c r="B48" s="17" t="s">
        <v>4</v>
      </c>
      <c r="C48" s="11">
        <v>192362.80960000004</v>
      </c>
      <c r="D48" s="11">
        <v>43448.313999999998</v>
      </c>
      <c r="E48" s="11">
        <v>235811.12360000005</v>
      </c>
      <c r="F48" s="11">
        <v>127402.70299999999</v>
      </c>
      <c r="G48" s="11">
        <v>127402.70299999999</v>
      </c>
      <c r="H48" s="12">
        <v>108408.42060000003</v>
      </c>
      <c r="K48" s="16"/>
    </row>
    <row r="49" spans="2:11" s="3" customFormat="1">
      <c r="B49" s="17" t="s">
        <v>5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2">
        <v>0</v>
      </c>
      <c r="K49" s="16"/>
    </row>
    <row r="50" spans="2:11" s="3" customFormat="1">
      <c r="B50" s="13" t="s">
        <v>56</v>
      </c>
      <c r="C50" s="14">
        <f>SUM(C51:C58)</f>
        <v>4024.5807100000002</v>
      </c>
      <c r="D50" s="14">
        <v>153908.44114000001</v>
      </c>
      <c r="E50" s="14">
        <v>157932.98914000002</v>
      </c>
      <c r="F50" s="14">
        <v>3134.4198000000001</v>
      </c>
      <c r="G50" s="14">
        <v>2682.0478000000003</v>
      </c>
      <c r="H50" s="15">
        <v>154798.56934000002</v>
      </c>
      <c r="K50" s="16"/>
    </row>
    <row r="51" spans="2:11" s="3" customFormat="1">
      <c r="B51" s="17" t="s">
        <v>57</v>
      </c>
      <c r="C51" s="11">
        <v>-12406.472290000002</v>
      </c>
      <c r="D51" s="11">
        <v>145363.9325</v>
      </c>
      <c r="E51" s="11">
        <v>132957.46020999999</v>
      </c>
      <c r="F51" s="11">
        <v>2623.9020200000004</v>
      </c>
      <c r="G51" s="11">
        <v>2236.6800200000007</v>
      </c>
      <c r="H51" s="12">
        <v>130333.55819000003</v>
      </c>
      <c r="K51" s="16"/>
    </row>
    <row r="52" spans="2:11" s="3" customFormat="1">
      <c r="B52" s="17" t="s">
        <v>58</v>
      </c>
      <c r="C52" s="11">
        <v>477.28242999999998</v>
      </c>
      <c r="D52" s="11">
        <v>360</v>
      </c>
      <c r="E52" s="11">
        <v>837.28242999999998</v>
      </c>
      <c r="F52" s="11">
        <v>367.82143000000008</v>
      </c>
      <c r="G52" s="11">
        <v>321.82143000000008</v>
      </c>
      <c r="H52" s="12">
        <v>469.46100000000013</v>
      </c>
      <c r="K52" s="16"/>
    </row>
    <row r="53" spans="2:11" s="3" customFormat="1">
      <c r="B53" s="17" t="s">
        <v>59</v>
      </c>
      <c r="C53" s="11">
        <v>0</v>
      </c>
      <c r="D53" s="11">
        <v>3018.6860000000001</v>
      </c>
      <c r="E53" s="11">
        <v>3018.6860000000001</v>
      </c>
      <c r="F53" s="11">
        <v>0</v>
      </c>
      <c r="G53" s="11">
        <v>0</v>
      </c>
      <c r="H53" s="12">
        <v>3018.6860000000001</v>
      </c>
      <c r="K53" s="16"/>
    </row>
    <row r="54" spans="2:11" s="3" customFormat="1">
      <c r="B54" s="17" t="s">
        <v>60</v>
      </c>
      <c r="C54" s="11">
        <v>-275.5</v>
      </c>
      <c r="D54" s="11">
        <v>4585.8</v>
      </c>
      <c r="E54" s="11">
        <f>+C54+D54</f>
        <v>4310.3</v>
      </c>
      <c r="F54" s="11">
        <v>0</v>
      </c>
      <c r="G54" s="11">
        <v>0</v>
      </c>
      <c r="H54" s="12">
        <f>+E54</f>
        <v>4310.3</v>
      </c>
      <c r="K54" s="16"/>
    </row>
    <row r="55" spans="2:11" s="3" customFormat="1">
      <c r="B55" s="17" t="s">
        <v>75</v>
      </c>
      <c r="C55" s="11">
        <v>0</v>
      </c>
      <c r="D55" s="11">
        <v>10</v>
      </c>
      <c r="E55" s="11">
        <v>10</v>
      </c>
      <c r="F55" s="11">
        <v>7.15</v>
      </c>
      <c r="G55" s="11">
        <v>0</v>
      </c>
      <c r="H55" s="12">
        <v>2.85</v>
      </c>
      <c r="K55" s="16"/>
    </row>
    <row r="56" spans="2:11" s="3" customFormat="1">
      <c r="B56" s="17" t="s">
        <v>61</v>
      </c>
      <c r="C56" s="11">
        <v>597.61</v>
      </c>
      <c r="D56" s="11">
        <v>548</v>
      </c>
      <c r="E56" s="11">
        <v>1145.6100000000001</v>
      </c>
      <c r="F56" s="11">
        <v>123.54635</v>
      </c>
      <c r="G56" s="11">
        <v>123.54635</v>
      </c>
      <c r="H56" s="12">
        <v>1022.0636500000001</v>
      </c>
      <c r="K56" s="16"/>
    </row>
    <row r="57" spans="2:11" s="3" customFormat="1">
      <c r="B57" s="17" t="s">
        <v>77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2">
        <v>0</v>
      </c>
      <c r="J57" s="16"/>
      <c r="K57" s="16"/>
    </row>
    <row r="58" spans="2:11" s="3" customFormat="1">
      <c r="B58" s="17" t="s">
        <v>12</v>
      </c>
      <c r="C58" s="11">
        <v>15631.660570000002</v>
      </c>
      <c r="D58" s="11">
        <v>22</v>
      </c>
      <c r="E58" s="11">
        <v>15653.660570000002</v>
      </c>
      <c r="F58" s="11">
        <v>12</v>
      </c>
      <c r="G58" s="11">
        <v>0</v>
      </c>
      <c r="H58" s="12">
        <v>15641.660570000002</v>
      </c>
      <c r="K58" s="16"/>
    </row>
    <row r="59" spans="2:11" s="3" customFormat="1">
      <c r="B59" s="13" t="s">
        <v>62</v>
      </c>
      <c r="C59" s="14">
        <v>30180982.620000001</v>
      </c>
      <c r="D59" s="14">
        <v>0</v>
      </c>
      <c r="E59" s="14">
        <v>30180982.620000001</v>
      </c>
      <c r="F59" s="14">
        <v>31709827.220509999</v>
      </c>
      <c r="G59" s="14">
        <v>29773500.737879999</v>
      </c>
      <c r="H59" s="15">
        <v>-1528844.6005099984</v>
      </c>
      <c r="J59" s="16"/>
      <c r="K59" s="16"/>
    </row>
    <row r="60" spans="2:11" s="3" customFormat="1">
      <c r="B60" s="17" t="s">
        <v>63</v>
      </c>
      <c r="C60" s="25">
        <v>26826170.114</v>
      </c>
      <c r="D60" s="25">
        <v>0</v>
      </c>
      <c r="E60" s="25">
        <v>26826170.114</v>
      </c>
      <c r="F60" s="25">
        <v>27648859.219659995</v>
      </c>
      <c r="G60" s="25">
        <v>26897727.356719997</v>
      </c>
      <c r="H60" s="26">
        <v>-822689.10565999604</v>
      </c>
      <c r="J60" s="16"/>
      <c r="K60" s="16"/>
    </row>
    <row r="61" spans="2:11" s="3" customFormat="1">
      <c r="B61" s="17" t="s">
        <v>64</v>
      </c>
      <c r="C61" s="25">
        <v>717801.929</v>
      </c>
      <c r="D61" s="25">
        <v>0</v>
      </c>
      <c r="E61" s="25">
        <v>717801.929</v>
      </c>
      <c r="F61" s="25">
        <v>637902.17363000009</v>
      </c>
      <c r="G61" s="25">
        <v>485396.14332000003</v>
      </c>
      <c r="H61" s="26">
        <v>79899.755369999883</v>
      </c>
      <c r="J61" s="16"/>
      <c r="K61" s="16"/>
    </row>
    <row r="62" spans="2:11" s="3" customFormat="1">
      <c r="B62" s="17" t="s">
        <v>65</v>
      </c>
      <c r="C62" s="25">
        <v>2637010.577</v>
      </c>
      <c r="D62" s="25">
        <v>0</v>
      </c>
      <c r="E62" s="25">
        <v>2637010.577</v>
      </c>
      <c r="F62" s="25">
        <v>3423065.8272200003</v>
      </c>
      <c r="G62" s="25">
        <v>2390377.2378400001</v>
      </c>
      <c r="H62" s="26">
        <v>-786055.25022000028</v>
      </c>
      <c r="K62" s="16"/>
    </row>
    <row r="63" spans="2:11" s="3" customFormat="1">
      <c r="B63" s="13" t="s">
        <v>66</v>
      </c>
      <c r="C63" s="27">
        <f>+C64</f>
        <v>1325299.3999999999</v>
      </c>
      <c r="D63" s="27">
        <v>-10000</v>
      </c>
      <c r="E63" s="27">
        <f>+C63+D63</f>
        <v>1315299.3999999999</v>
      </c>
      <c r="F63" s="27">
        <f>+F64</f>
        <v>2786386.6</v>
      </c>
      <c r="G63" s="27">
        <v>2786386.6586100007</v>
      </c>
      <c r="H63" s="28">
        <f>+E63-F63</f>
        <v>-1471087.2000000002</v>
      </c>
      <c r="K63" s="16"/>
    </row>
    <row r="64" spans="2:11" s="3" customFormat="1">
      <c r="B64" s="17" t="s">
        <v>67</v>
      </c>
      <c r="C64" s="25">
        <v>1325299.3999999999</v>
      </c>
      <c r="D64" s="25">
        <v>-10000</v>
      </c>
      <c r="E64" s="25">
        <f>+C64+D64</f>
        <v>1315299.3999999999</v>
      </c>
      <c r="F64" s="25">
        <v>2786386.6</v>
      </c>
      <c r="G64" s="25">
        <v>2786386.6586100007</v>
      </c>
      <c r="H64" s="26">
        <f>+E64-F64</f>
        <v>-1471087.2000000002</v>
      </c>
      <c r="K64" s="16"/>
    </row>
    <row r="65" spans="2:11" s="3" customFormat="1">
      <c r="B65" s="13" t="s">
        <v>68</v>
      </c>
      <c r="C65" s="27">
        <v>40558540.829999998</v>
      </c>
      <c r="D65" s="27">
        <v>0</v>
      </c>
      <c r="E65" s="27">
        <v>40558540.829999998</v>
      </c>
      <c r="F65" s="27">
        <v>33495213.036050007</v>
      </c>
      <c r="G65" s="27">
        <v>33415998.257780008</v>
      </c>
      <c r="H65" s="28">
        <v>7063327.7939499933</v>
      </c>
      <c r="J65" s="16"/>
      <c r="K65" s="16"/>
    </row>
    <row r="66" spans="2:11" s="3" customFormat="1">
      <c r="B66" s="17" t="s">
        <v>6</v>
      </c>
      <c r="C66" s="11">
        <v>25784208.248</v>
      </c>
      <c r="D66" s="11">
        <v>0</v>
      </c>
      <c r="E66" s="11">
        <v>25784208.248</v>
      </c>
      <c r="F66" s="11">
        <v>20946749.859230004</v>
      </c>
      <c r="G66" s="11">
        <v>20946749.859230004</v>
      </c>
      <c r="H66" s="12">
        <v>4837458.3887699964</v>
      </c>
      <c r="K66" s="16"/>
    </row>
    <row r="67" spans="2:11" s="3" customFormat="1">
      <c r="B67" s="17" t="s">
        <v>7</v>
      </c>
      <c r="C67" s="11">
        <v>14774332.582</v>
      </c>
      <c r="D67" s="11">
        <v>0</v>
      </c>
      <c r="E67" s="11">
        <v>14774332.582</v>
      </c>
      <c r="F67" s="11">
        <v>11944744.669890003</v>
      </c>
      <c r="G67" s="11">
        <v>11865529.891620003</v>
      </c>
      <c r="H67" s="12">
        <v>2829587.9121099967</v>
      </c>
      <c r="K67" s="16"/>
    </row>
    <row r="68" spans="2:11" s="3" customFormat="1">
      <c r="B68" s="17" t="s">
        <v>8</v>
      </c>
      <c r="C68" s="11">
        <v>0</v>
      </c>
      <c r="D68" s="11">
        <v>0</v>
      </c>
      <c r="E68" s="11">
        <v>0</v>
      </c>
      <c r="F68" s="11">
        <v>603718.50693000003</v>
      </c>
      <c r="G68" s="11">
        <v>603718.50693000003</v>
      </c>
      <c r="H68" s="12">
        <v>-603718.50693000003</v>
      </c>
      <c r="K68" s="16"/>
    </row>
    <row r="69" spans="2:11" s="3" customFormat="1">
      <c r="B69" s="13" t="s">
        <v>69</v>
      </c>
      <c r="C69" s="14">
        <v>9772661.3000000007</v>
      </c>
      <c r="D69" s="14">
        <v>0</v>
      </c>
      <c r="E69" s="14">
        <v>9772661.3000000007</v>
      </c>
      <c r="F69" s="14">
        <v>6339575.2203100007</v>
      </c>
      <c r="G69" s="14">
        <v>6339575.2203100007</v>
      </c>
      <c r="H69" s="15">
        <v>3433086.0796899996</v>
      </c>
      <c r="K69" s="16"/>
    </row>
    <row r="70" spans="2:11" s="3" customFormat="1">
      <c r="B70" s="17" t="s">
        <v>70</v>
      </c>
      <c r="C70" s="11">
        <v>3398000</v>
      </c>
      <c r="D70" s="11">
        <v>0</v>
      </c>
      <c r="E70" s="11">
        <v>3398000</v>
      </c>
      <c r="F70" s="11">
        <v>1193588.8575300002</v>
      </c>
      <c r="G70" s="11">
        <v>1193588.8575300002</v>
      </c>
      <c r="H70" s="12">
        <v>2204411.1424699998</v>
      </c>
      <c r="K70" s="16"/>
    </row>
    <row r="71" spans="2:11" s="3" customFormat="1">
      <c r="B71" s="17" t="s">
        <v>9</v>
      </c>
      <c r="C71" s="11">
        <v>3914000</v>
      </c>
      <c r="D71" s="11">
        <v>0</v>
      </c>
      <c r="E71" s="11">
        <v>3914000</v>
      </c>
      <c r="F71" s="11">
        <v>2467908.9426899999</v>
      </c>
      <c r="G71" s="11">
        <v>2467908.9426899999</v>
      </c>
      <c r="H71" s="12">
        <v>1446091.0573099998</v>
      </c>
      <c r="K71" s="16"/>
    </row>
    <row r="72" spans="2:11" s="3" customFormat="1">
      <c r="B72" s="17" t="s">
        <v>10</v>
      </c>
      <c r="C72" s="11">
        <v>0</v>
      </c>
      <c r="D72" s="11">
        <v>0</v>
      </c>
      <c r="E72" s="11">
        <v>0</v>
      </c>
      <c r="F72" s="11">
        <v>68037.737420000005</v>
      </c>
      <c r="G72" s="11">
        <v>68037.737420000005</v>
      </c>
      <c r="H72" s="12">
        <v>-68037.737420000005</v>
      </c>
      <c r="K72" s="16"/>
    </row>
    <row r="73" spans="2:11" s="3" customFormat="1">
      <c r="B73" s="17" t="s">
        <v>11</v>
      </c>
      <c r="C73" s="11">
        <v>0</v>
      </c>
      <c r="D73" s="11">
        <v>0</v>
      </c>
      <c r="E73" s="11">
        <v>0</v>
      </c>
      <c r="F73" s="11">
        <v>24911.398400000002</v>
      </c>
      <c r="G73" s="11">
        <v>24911.398400000002</v>
      </c>
      <c r="H73" s="12">
        <v>-24911.398400000002</v>
      </c>
      <c r="K73" s="16"/>
    </row>
    <row r="74" spans="2:11" s="3" customFormat="1">
      <c r="B74" s="17" t="s">
        <v>71</v>
      </c>
      <c r="C74" s="11">
        <v>0</v>
      </c>
      <c r="D74" s="11">
        <v>0</v>
      </c>
      <c r="E74" s="11">
        <v>0</v>
      </c>
      <c r="F74" s="11">
        <v>124598.28427</v>
      </c>
      <c r="G74" s="11">
        <v>124598.28427</v>
      </c>
      <c r="H74" s="12">
        <v>-124598.28427</v>
      </c>
      <c r="K74" s="16"/>
    </row>
    <row r="75" spans="2:11" s="3" customFormat="1">
      <c r="B75" s="17" t="s">
        <v>72</v>
      </c>
      <c r="C75" s="11">
        <v>2460661.2999999998</v>
      </c>
      <c r="D75" s="11">
        <v>0</v>
      </c>
      <c r="E75" s="11">
        <v>2460661.2999999998</v>
      </c>
      <c r="F75" s="11">
        <v>2460530</v>
      </c>
      <c r="G75" s="11">
        <v>2460530</v>
      </c>
      <c r="H75" s="12">
        <v>131.30000000000001</v>
      </c>
      <c r="K75" s="16"/>
    </row>
    <row r="76" spans="2:11" s="3" customFormat="1" ht="17.25" customHeight="1" thickBot="1">
      <c r="B76" s="19" t="s">
        <v>73</v>
      </c>
      <c r="C76" s="20">
        <f>SUM(C12+C21+C31+C41+C50+C59+C63+C65+C69)</f>
        <v>241103639.40971005</v>
      </c>
      <c r="D76" s="20">
        <f>SUM(D12+D21+D31+D41+D50+D59+D63+D65+D69)</f>
        <v>11848013.16708</v>
      </c>
      <c r="E76" s="20">
        <f t="shared" ref="E76:H76" si="0">+E12+E21+E31+E41+E50+E59+E63+E65+E69</f>
        <v>252951652.54408002</v>
      </c>
      <c r="F76" s="20">
        <f>SUM(F12+F21+F31+F41+F50+F59+F63+F65+F69)</f>
        <v>186215836.18742004</v>
      </c>
      <c r="G76" s="20">
        <f>SUM(G12+G21+G31+G41+G50+G59+G63+G65+G69)</f>
        <v>183754883.35034004</v>
      </c>
      <c r="H76" s="21">
        <f t="shared" si="0"/>
        <v>66735816.356660001</v>
      </c>
      <c r="I76" s="1"/>
      <c r="K76" s="16"/>
    </row>
    <row r="77" spans="2:11">
      <c r="C77" s="22"/>
      <c r="D77" s="14"/>
      <c r="E77" s="22"/>
      <c r="F77" s="14"/>
      <c r="G77" s="14"/>
      <c r="H77" s="11"/>
    </row>
    <row r="78" spans="2:11">
      <c r="C78" s="22"/>
      <c r="D78" s="22"/>
      <c r="E78" s="22"/>
      <c r="F78" s="11"/>
      <c r="G78" s="11"/>
      <c r="H78" s="22"/>
    </row>
    <row r="79" spans="2:11">
      <c r="C79" s="22"/>
      <c r="D79" s="22"/>
      <c r="E79" s="22"/>
      <c r="F79" s="11"/>
      <c r="G79" s="23"/>
    </row>
    <row r="80" spans="2:11">
      <c r="G80" s="24"/>
    </row>
    <row r="82" spans="6:6">
      <c r="F82" s="2"/>
    </row>
  </sheetData>
  <mergeCells count="9">
    <mergeCell ref="B9:B11"/>
    <mergeCell ref="C9:G9"/>
    <mergeCell ref="H9:H10"/>
    <mergeCell ref="B2:H2"/>
    <mergeCell ref="B3:H3"/>
    <mergeCell ref="B4:H4"/>
    <mergeCell ref="B6:H6"/>
    <mergeCell ref="B7:H7"/>
    <mergeCell ref="B5:H5"/>
  </mergeCells>
  <printOptions horizontalCentered="1"/>
  <pageMargins left="0.31496062992125984" right="0.19685039370078741" top="0.15748031496062992" bottom="0.19685039370078741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Admin</cp:lastModifiedBy>
  <cp:lastPrinted>2018-10-31T01:54:45Z</cp:lastPrinted>
  <dcterms:created xsi:type="dcterms:W3CDTF">2014-04-29T22:03:03Z</dcterms:created>
  <dcterms:modified xsi:type="dcterms:W3CDTF">2018-10-31T02:21:36Z</dcterms:modified>
</cp:coreProperties>
</file>