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\Desktop\conac 3er 2018\"/>
    </mc:Choice>
  </mc:AlternateContent>
  <xr:revisionPtr revIDLastSave="0" documentId="8_{9BB2DB5B-DD97-4103-9E25-5FD48FA97768}" xr6:coauthVersionLast="31" xr6:coauthVersionMax="31" xr10:uidLastSave="{00000000-0000-0000-0000-000000000000}"/>
  <bookViews>
    <workbookView xWindow="0" yWindow="0" windowWidth="16392" windowHeight="4776" tabRatio="640" xr2:uid="{00000000-000D-0000-FFFF-FFFF00000000}"/>
  </bookViews>
  <sheets>
    <sheet name="3er. trimestre_2018" sheetId="11" r:id="rId1"/>
  </sheets>
  <calcPr calcId="179017"/>
</workbook>
</file>

<file path=xl/calcChain.xml><?xml version="1.0" encoding="utf-8"?>
<calcChain xmlns="http://schemas.openxmlformats.org/spreadsheetml/2006/main">
  <c r="G73" i="11" l="1"/>
  <c r="F73" i="11"/>
  <c r="F68" i="11"/>
  <c r="G66" i="11"/>
  <c r="G68" i="11" s="1"/>
  <c r="F60" i="11"/>
  <c r="F56" i="11"/>
  <c r="F61" i="11" s="1"/>
  <c r="F51" i="11"/>
  <c r="L43" i="11"/>
  <c r="L41" i="11"/>
  <c r="L40" i="11"/>
  <c r="L39" i="11"/>
  <c r="L38" i="11"/>
  <c r="L37" i="11"/>
  <c r="L36" i="11"/>
  <c r="L35" i="11"/>
  <c r="L34" i="11"/>
  <c r="L33" i="11"/>
  <c r="L32" i="11"/>
  <c r="L31" i="11"/>
  <c r="L30" i="11"/>
  <c r="L29" i="11"/>
  <c r="L28" i="11"/>
  <c r="L27" i="11"/>
  <c r="L26" i="11"/>
  <c r="L25" i="11"/>
  <c r="L23" i="11"/>
  <c r="L22" i="11"/>
  <c r="L21" i="11"/>
  <c r="L20" i="11"/>
  <c r="L19" i="11"/>
  <c r="L18" i="11"/>
  <c r="L17" i="11"/>
  <c r="L16" i="11"/>
  <c r="L14" i="11"/>
  <c r="L13" i="11"/>
  <c r="L12" i="11"/>
  <c r="L11" i="11"/>
  <c r="L10" i="11"/>
</calcChain>
</file>

<file path=xl/sharedStrings.xml><?xml version="1.0" encoding="utf-8"?>
<sst xmlns="http://schemas.openxmlformats.org/spreadsheetml/2006/main" count="277" uniqueCount="98">
  <si>
    <t>ESTADO DE MÉXICO</t>
  </si>
  <si>
    <t>Formato de información de obligaciones pagadas o garantizadas con fondos federales</t>
  </si>
  <si>
    <t>(Pesos)</t>
  </si>
  <si>
    <t>( Cifras Preliminares)</t>
  </si>
  <si>
    <t>Tipo de Obligación</t>
  </si>
  <si>
    <t>Plazo</t>
  </si>
  <si>
    <t>Tasa</t>
  </si>
  <si>
    <t>Fin, Destino y Objeto</t>
  </si>
  <si>
    <t>Acreedor, Proveedor o Contratista</t>
  </si>
  <si>
    <t>Importe Total Saldo al 31 de Diciembre de 2017</t>
  </si>
  <si>
    <t>Importe y porcentaje del total que se paga y garantiza con el recurso de dichos fondos</t>
  </si>
  <si>
    <t>Fondo que garantiza</t>
  </si>
  <si>
    <t>Importe Garantizado</t>
  </si>
  <si>
    <t xml:space="preserve">Importe Pagado  1 </t>
  </si>
  <si>
    <t>Fondo con que se Paga</t>
  </si>
  <si>
    <t>%Respecto</t>
  </si>
  <si>
    <t>al Total</t>
  </si>
  <si>
    <t>Crédito Simple</t>
  </si>
  <si>
    <t>20 años</t>
  </si>
  <si>
    <t>Obras que producen Beneficio a la Población</t>
  </si>
  <si>
    <t>BANAMEX 045</t>
  </si>
  <si>
    <t>PARTIC. Y FAFEF</t>
  </si>
  <si>
    <t>FAFEF</t>
  </si>
  <si>
    <t>BANAMEX 058</t>
  </si>
  <si>
    <t>24 años</t>
  </si>
  <si>
    <t>BANCOMER  038</t>
  </si>
  <si>
    <t>TIIE + 0.525</t>
  </si>
  <si>
    <t>BANCOMER  039</t>
  </si>
  <si>
    <t>BANCOMER  055</t>
  </si>
  <si>
    <t>1 años</t>
  </si>
  <si>
    <t xml:space="preserve">BANCOMER  </t>
  </si>
  <si>
    <t xml:space="preserve">PARTIC.  </t>
  </si>
  <si>
    <t>PARTC.</t>
  </si>
  <si>
    <t>TIIE + 0.55</t>
  </si>
  <si>
    <t>SANTANDER 046</t>
  </si>
  <si>
    <t>19 años</t>
  </si>
  <si>
    <t>TIIE + 1.70</t>
  </si>
  <si>
    <t>SANTANDER   09-18</t>
  </si>
  <si>
    <t>TIIE + 0.41</t>
  </si>
  <si>
    <t>HSBC  040</t>
  </si>
  <si>
    <t>INTERACCIONES 019</t>
  </si>
  <si>
    <t>25 años</t>
  </si>
  <si>
    <t>TIIE + 0.50</t>
  </si>
  <si>
    <t>INTERACCIONES  042</t>
  </si>
  <si>
    <t>30 años</t>
  </si>
  <si>
    <t>TIIE + 0.37</t>
  </si>
  <si>
    <t>BANORTE  041</t>
  </si>
  <si>
    <t>15 años</t>
  </si>
  <si>
    <t>TIIE + 0.70</t>
  </si>
  <si>
    <t>BANORTE  047</t>
  </si>
  <si>
    <t>TIIE + 1.25</t>
  </si>
  <si>
    <t>BANORTE  049</t>
  </si>
  <si>
    <t>BANORTE  061</t>
  </si>
  <si>
    <t>TIIE + 0.97</t>
  </si>
  <si>
    <t>BANORTE  050</t>
  </si>
  <si>
    <t>TIIE + 0.35</t>
  </si>
  <si>
    <t>BANORTE  056</t>
  </si>
  <si>
    <t>BANORTE  057</t>
  </si>
  <si>
    <t>TIIE + 0.63</t>
  </si>
  <si>
    <t>INBURSA  044</t>
  </si>
  <si>
    <t>TIIE + 1.80</t>
  </si>
  <si>
    <t>BANCO DEL BAJIO  048</t>
  </si>
  <si>
    <t xml:space="preserve"> Fija 8.02</t>
  </si>
  <si>
    <t>BANOBRAS (PROFISE)     2</t>
  </si>
  <si>
    <t xml:space="preserve"> Fija 8.00</t>
  </si>
  <si>
    <t xml:space="preserve"> Fija 8.01</t>
  </si>
  <si>
    <t>Fija 7.95</t>
  </si>
  <si>
    <t>TIIE + .065</t>
  </si>
  <si>
    <t>BANOBRAS 059</t>
  </si>
  <si>
    <t>1 año</t>
  </si>
  <si>
    <t>TIIE +4</t>
  </si>
  <si>
    <t>CONSTRUCCIONES MAJORA</t>
  </si>
  <si>
    <t xml:space="preserve">VIAS CONCESIONADAS DEL NORTE </t>
  </si>
  <si>
    <t>LAUNAK S,A</t>
  </si>
  <si>
    <t xml:space="preserve">CASA DE PROYECTOS </t>
  </si>
  <si>
    <t>FRAPIMEX</t>
  </si>
  <si>
    <t>CONSTRUCCIONES Y SEÑALAMIENTO</t>
  </si>
  <si>
    <t>INOVA SLAUFFLE</t>
  </si>
  <si>
    <t>Importe</t>
  </si>
  <si>
    <t>Deuda Pública Bruta Total al 31 de Diciembre de 2017</t>
  </si>
  <si>
    <t>(+)  Contratacion   1</t>
  </si>
  <si>
    <t xml:space="preserve">(-)   Amortización  1   </t>
  </si>
  <si>
    <t>(-)   Valor Nominal del Bono Cupon Cero</t>
  </si>
  <si>
    <t>Deuda Pública Bruta Total descontando la Amortización 1</t>
  </si>
  <si>
    <t>(+)  Contratacion   2</t>
  </si>
  <si>
    <t xml:space="preserve">(-)   Amortización  2   </t>
  </si>
  <si>
    <t>Al 31 de Diciembre del Año anterior</t>
  </si>
  <si>
    <t>Trimestre que se informa</t>
  </si>
  <si>
    <t>Producto Interno Bruto Estatal</t>
  </si>
  <si>
    <t>Saldo de la Deuda Pública</t>
  </si>
  <si>
    <t xml:space="preserve">Porcentaje </t>
  </si>
  <si>
    <t>Ingresos Propios</t>
  </si>
  <si>
    <t>Del 01 de Julio al 30 de Septiembre de 2018</t>
  </si>
  <si>
    <t>Deuda Pública Bruta Total descontando la Amortización 2</t>
  </si>
  <si>
    <t>(+)  Contratacion   3</t>
  </si>
  <si>
    <t xml:space="preserve">(-)   Amortización  3   </t>
  </si>
  <si>
    <t>Deuda Pública Bruta Total descontando la Amortización 3</t>
  </si>
  <si>
    <t>Grupo Promotor de Desarrollo e Infraestructura S.A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</si>
</sst>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"/>
    <numFmt numFmtId="165" formatCode="0.000"/>
    <numFmt numFmtId="166" formatCode="#,##0.00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Frutiger LT Std 45 Light"/>
      <family val="2"/>
    </font>
    <font>
      <b/>
      <sz val="10"/>
      <color theme="1"/>
      <name val="Frutiger LT Std 45 Light"/>
      <family val="2"/>
    </font>
    <font>
      <sz val="8"/>
      <color theme="1"/>
      <name val="Frutiger LT Std 45 Light"/>
      <family val="2"/>
    </font>
    <font>
      <b/>
      <sz val="8"/>
      <color theme="1"/>
      <name val="Frutiger LT Std 45 Light"/>
      <family val="2"/>
    </font>
    <font>
      <sz val="9"/>
      <color theme="1"/>
      <name val="Frutiger LT Std 45 Light"/>
      <family val="2"/>
    </font>
    <font>
      <sz val="11"/>
      <color theme="1"/>
      <name val="Frutiger LT Std 45 Light"/>
      <family val="2"/>
    </font>
    <font>
      <vertAlign val="superscript"/>
      <sz val="11"/>
      <color theme="1"/>
      <name val="Frutiger LT Std 45 Light"/>
      <family val="2"/>
    </font>
    <font>
      <sz val="10"/>
      <color theme="1"/>
      <name val="Frutiger LT Std 45 Light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/>
    <xf numFmtId="0" fontId="6" fillId="0" borderId="10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4" fillId="0" borderId="10" xfId="0" applyFont="1" applyBorder="1" applyAlignment="1">
      <alignment horizontal="justify" vertical="center" wrapText="1"/>
    </xf>
    <xf numFmtId="0" fontId="8" fillId="0" borderId="0" xfId="0" applyFont="1"/>
    <xf numFmtId="0" fontId="7" fillId="0" borderId="0" xfId="0" applyFont="1"/>
    <xf numFmtId="4" fontId="7" fillId="0" borderId="0" xfId="0" applyNumberFormat="1" applyFont="1"/>
    <xf numFmtId="4" fontId="7" fillId="0" borderId="0" xfId="0" applyNumberFormat="1" applyFont="1" applyAlignment="1"/>
    <xf numFmtId="0" fontId="7" fillId="0" borderId="0" xfId="0" applyFont="1" applyAlignment="1"/>
    <xf numFmtId="0" fontId="6" fillId="0" borderId="0" xfId="0" applyFont="1"/>
    <xf numFmtId="4" fontId="9" fillId="0" borderId="0" xfId="0" applyNumberFormat="1" applyFont="1"/>
    <xf numFmtId="0" fontId="9" fillId="0" borderId="0" xfId="0" applyFont="1"/>
    <xf numFmtId="4" fontId="9" fillId="0" borderId="0" xfId="0" applyNumberFormat="1" applyFont="1" applyAlignment="1"/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/>
    <xf numFmtId="0" fontId="6" fillId="0" borderId="13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4" fontId="4" fillId="0" borderId="0" xfId="0" applyNumberFormat="1" applyFont="1" applyAlignment="1"/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/>
    <xf numFmtId="4" fontId="4" fillId="0" borderId="13" xfId="0" applyNumberFormat="1" applyFont="1" applyBorder="1"/>
    <xf numFmtId="4" fontId="5" fillId="0" borderId="10" xfId="0" applyNumberFormat="1" applyFont="1" applyBorder="1"/>
    <xf numFmtId="4" fontId="4" fillId="0" borderId="0" xfId="0" applyNumberFormat="1" applyFont="1"/>
    <xf numFmtId="4" fontId="4" fillId="0" borderId="10" xfId="0" applyNumberFormat="1" applyFont="1" applyBorder="1"/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/>
    <xf numFmtId="0" fontId="4" fillId="0" borderId="0" xfId="0" applyFont="1" applyBorder="1" applyAlignment="1">
      <alignment vertical="top" wrapText="1"/>
    </xf>
    <xf numFmtId="0" fontId="4" fillId="0" borderId="0" xfId="0" applyFont="1" applyBorder="1"/>
    <xf numFmtId="4" fontId="4" fillId="0" borderId="0" xfId="0" applyNumberFormat="1" applyFont="1" applyBorder="1"/>
    <xf numFmtId="0" fontId="4" fillId="0" borderId="0" xfId="0" applyFont="1"/>
    <xf numFmtId="0" fontId="4" fillId="0" borderId="1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/>
    <xf numFmtId="0" fontId="6" fillId="0" borderId="0" xfId="0" applyFont="1" applyBorder="1" applyAlignment="1">
      <alignment horizontal="left" vertical="top" wrapText="1"/>
    </xf>
    <xf numFmtId="0" fontId="4" fillId="0" borderId="13" xfId="0" applyFont="1" applyBorder="1"/>
    <xf numFmtId="0" fontId="4" fillId="0" borderId="12" xfId="0" applyFont="1" applyBorder="1" applyAlignment="1">
      <alignment vertical="top" wrapText="1"/>
    </xf>
    <xf numFmtId="43" fontId="4" fillId="0" borderId="10" xfId="1" applyNumberFormat="1" applyFont="1" applyBorder="1"/>
    <xf numFmtId="4" fontId="4" fillId="0" borderId="12" xfId="0" applyNumberFormat="1" applyFont="1" applyBorder="1"/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/>
    <xf numFmtId="4" fontId="5" fillId="0" borderId="0" xfId="0" applyNumberFormat="1" applyFont="1" applyBorder="1"/>
    <xf numFmtId="0" fontId="10" fillId="0" borderId="0" xfId="0" applyFont="1"/>
    <xf numFmtId="4" fontId="10" fillId="0" borderId="0" xfId="0" applyNumberFormat="1" applyFont="1"/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P82"/>
  <sheetViews>
    <sheetView tabSelected="1" workbookViewId="0">
      <selection activeCell="E81" sqref="E81"/>
    </sheetView>
  </sheetViews>
  <sheetFormatPr baseColWidth="10" defaultRowHeight="14.4"/>
  <cols>
    <col min="1" max="1" width="2.6640625" customWidth="1"/>
    <col min="2" max="2" width="13.33203125" customWidth="1"/>
    <col min="3" max="3" width="7.88671875" customWidth="1"/>
    <col min="4" max="4" width="9.5546875" customWidth="1"/>
    <col min="5" max="5" width="31.44140625" customWidth="1"/>
    <col min="6" max="6" width="23.33203125" customWidth="1"/>
    <col min="7" max="7" width="20" customWidth="1"/>
    <col min="8" max="8" width="9" customWidth="1"/>
    <col min="9" max="9" width="9.5546875" customWidth="1"/>
    <col min="10" max="10" width="14.109375" style="1" customWidth="1"/>
    <col min="11" max="11" width="10.5546875" style="1" customWidth="1"/>
    <col min="12" max="12" width="9.88671875" customWidth="1"/>
    <col min="13" max="13" width="4" customWidth="1"/>
    <col min="14" max="14" width="18.109375" customWidth="1"/>
    <col min="15" max="15" width="11.5546875" bestFit="1" customWidth="1"/>
  </cols>
  <sheetData>
    <row r="1" spans="2:15" ht="4.5" customHeight="1"/>
    <row r="2" spans="2:15" ht="15.6">
      <c r="B2" s="64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6"/>
    </row>
    <row r="3" spans="2:15">
      <c r="B3" s="67" t="s">
        <v>1</v>
      </c>
      <c r="C3" s="68"/>
      <c r="D3" s="68"/>
      <c r="E3" s="68"/>
      <c r="F3" s="68"/>
      <c r="G3" s="68"/>
      <c r="H3" s="68"/>
      <c r="I3" s="68"/>
      <c r="J3" s="68"/>
      <c r="K3" s="68"/>
      <c r="L3" s="69"/>
    </row>
    <row r="4" spans="2:15" ht="14.25" customHeight="1">
      <c r="B4" s="67" t="s">
        <v>92</v>
      </c>
      <c r="C4" s="68"/>
      <c r="D4" s="68"/>
      <c r="E4" s="68"/>
      <c r="F4" s="68"/>
      <c r="G4" s="68"/>
      <c r="H4" s="68"/>
      <c r="I4" s="68"/>
      <c r="J4" s="68"/>
      <c r="K4" s="68"/>
      <c r="L4" s="69"/>
    </row>
    <row r="5" spans="2:15" ht="12.75" customHeight="1">
      <c r="B5" s="70" t="s">
        <v>2</v>
      </c>
      <c r="C5" s="71"/>
      <c r="D5" s="71"/>
      <c r="E5" s="71"/>
      <c r="F5" s="71"/>
      <c r="G5" s="71"/>
      <c r="H5" s="71"/>
      <c r="I5" s="71"/>
      <c r="J5" s="71"/>
      <c r="K5" s="71"/>
      <c r="L5" s="72"/>
    </row>
    <row r="6" spans="2:15" ht="12" customHeight="1">
      <c r="B6" s="73" t="s">
        <v>3</v>
      </c>
      <c r="C6" s="74"/>
      <c r="D6" s="74"/>
      <c r="E6" s="74"/>
      <c r="F6" s="74"/>
      <c r="G6" s="74"/>
      <c r="H6" s="74"/>
      <c r="I6" s="74"/>
      <c r="J6" s="74"/>
      <c r="K6" s="74"/>
      <c r="L6" s="75"/>
    </row>
    <row r="7" spans="2:15" ht="26.25" customHeight="1">
      <c r="B7" s="60" t="s">
        <v>4</v>
      </c>
      <c r="C7" s="63" t="s">
        <v>5</v>
      </c>
      <c r="D7" s="63" t="s">
        <v>6</v>
      </c>
      <c r="E7" s="60" t="s">
        <v>7</v>
      </c>
      <c r="F7" s="63" t="s">
        <v>8</v>
      </c>
      <c r="G7" s="63" t="s">
        <v>9</v>
      </c>
      <c r="H7" s="2"/>
      <c r="I7" s="2"/>
      <c r="J7" s="76" t="s">
        <v>10</v>
      </c>
      <c r="K7" s="77"/>
      <c r="L7" s="78"/>
    </row>
    <row r="8" spans="2:15">
      <c r="B8" s="61"/>
      <c r="C8" s="63"/>
      <c r="D8" s="63"/>
      <c r="E8" s="61"/>
      <c r="F8" s="63"/>
      <c r="G8" s="63"/>
      <c r="H8" s="79" t="s">
        <v>11</v>
      </c>
      <c r="I8" s="80" t="s">
        <v>12</v>
      </c>
      <c r="J8" s="81" t="s">
        <v>13</v>
      </c>
      <c r="K8" s="83" t="s">
        <v>14</v>
      </c>
      <c r="L8" s="3" t="s">
        <v>15</v>
      </c>
    </row>
    <row r="9" spans="2:15" ht="12.75" customHeight="1">
      <c r="B9" s="62"/>
      <c r="C9" s="63"/>
      <c r="D9" s="63"/>
      <c r="E9" s="62"/>
      <c r="F9" s="63"/>
      <c r="G9" s="63"/>
      <c r="H9" s="79"/>
      <c r="I9" s="80"/>
      <c r="J9" s="82"/>
      <c r="K9" s="84"/>
      <c r="L9" s="4" t="s">
        <v>16</v>
      </c>
    </row>
    <row r="10" spans="2:15" ht="20.399999999999999">
      <c r="B10" s="5" t="s">
        <v>17</v>
      </c>
      <c r="C10" s="5" t="s">
        <v>18</v>
      </c>
      <c r="D10" s="53">
        <v>8.98</v>
      </c>
      <c r="E10" s="5" t="s">
        <v>19</v>
      </c>
      <c r="F10" s="6" t="s">
        <v>20</v>
      </c>
      <c r="G10" s="7">
        <v>3898605864.2399998</v>
      </c>
      <c r="H10" s="8" t="s">
        <v>21</v>
      </c>
      <c r="I10" s="9">
        <v>1</v>
      </c>
      <c r="J10" s="7">
        <v>56702740.460000001</v>
      </c>
      <c r="K10" s="8" t="s">
        <v>22</v>
      </c>
      <c r="L10" s="10">
        <f t="shared" ref="L10:L43" si="0">J10/G10*100</f>
        <v>1.4544363404391925</v>
      </c>
      <c r="N10" s="11"/>
      <c r="O10" s="12"/>
    </row>
    <row r="11" spans="2:15" ht="20.399999999999999">
      <c r="B11" s="5" t="s">
        <v>17</v>
      </c>
      <c r="C11" s="5" t="s">
        <v>18</v>
      </c>
      <c r="D11" s="53">
        <v>5.57</v>
      </c>
      <c r="E11" s="5" t="s">
        <v>19</v>
      </c>
      <c r="F11" s="6" t="s">
        <v>23</v>
      </c>
      <c r="G11" s="7">
        <v>3299681551.3600001</v>
      </c>
      <c r="H11" s="8" t="s">
        <v>21</v>
      </c>
      <c r="I11" s="9">
        <v>1</v>
      </c>
      <c r="J11" s="7">
        <v>14651647.52</v>
      </c>
      <c r="K11" s="8" t="s">
        <v>22</v>
      </c>
      <c r="L11" s="10">
        <f t="shared" si="0"/>
        <v>0.44403216770906756</v>
      </c>
      <c r="N11" s="11"/>
      <c r="O11" s="12"/>
    </row>
    <row r="12" spans="2:15" ht="20.399999999999999">
      <c r="B12" s="5" t="s">
        <v>17</v>
      </c>
      <c r="C12" s="5" t="s">
        <v>24</v>
      </c>
      <c r="D12" s="53">
        <v>8.83</v>
      </c>
      <c r="E12" s="5" t="s">
        <v>19</v>
      </c>
      <c r="F12" s="6" t="s">
        <v>25</v>
      </c>
      <c r="G12" s="7">
        <v>4653006485.79</v>
      </c>
      <c r="H12" s="8" t="s">
        <v>21</v>
      </c>
      <c r="I12" s="9">
        <v>1</v>
      </c>
      <c r="J12" s="7">
        <v>38496016.18</v>
      </c>
      <c r="K12" s="8" t="s">
        <v>22</v>
      </c>
      <c r="L12" s="10">
        <f t="shared" si="0"/>
        <v>0.82733639631847722</v>
      </c>
      <c r="N12" s="11"/>
      <c r="O12" s="12"/>
    </row>
    <row r="13" spans="2:15" ht="18" customHeight="1">
      <c r="B13" s="5" t="s">
        <v>17</v>
      </c>
      <c r="C13" s="5" t="s">
        <v>24</v>
      </c>
      <c r="D13" s="53" t="s">
        <v>26</v>
      </c>
      <c r="E13" s="5" t="s">
        <v>19</v>
      </c>
      <c r="F13" s="6" t="s">
        <v>27</v>
      </c>
      <c r="G13" s="7">
        <v>380482444.87</v>
      </c>
      <c r="H13" s="8" t="s">
        <v>21</v>
      </c>
      <c r="I13" s="9">
        <v>1</v>
      </c>
      <c r="J13" s="7">
        <v>3147869.77</v>
      </c>
      <c r="K13" s="8" t="s">
        <v>22</v>
      </c>
      <c r="L13" s="10">
        <f t="shared" si="0"/>
        <v>0.8273364020974836</v>
      </c>
      <c r="N13" s="11"/>
      <c r="O13" s="12"/>
    </row>
    <row r="14" spans="2:15" ht="23.25" customHeight="1">
      <c r="B14" s="5" t="s">
        <v>17</v>
      </c>
      <c r="C14" s="5" t="s">
        <v>18</v>
      </c>
      <c r="D14" s="53" t="s">
        <v>26</v>
      </c>
      <c r="E14" s="5" t="s">
        <v>19</v>
      </c>
      <c r="F14" s="6" t="s">
        <v>28</v>
      </c>
      <c r="G14" s="7">
        <v>3491910636.1500001</v>
      </c>
      <c r="H14" s="8" t="s">
        <v>21</v>
      </c>
      <c r="I14" s="9">
        <v>1</v>
      </c>
      <c r="J14" s="7">
        <v>15908633.99</v>
      </c>
      <c r="K14" s="8" t="s">
        <v>22</v>
      </c>
      <c r="L14" s="10">
        <f t="shared" si="0"/>
        <v>0.455585369949216</v>
      </c>
      <c r="N14" s="11"/>
      <c r="O14" s="12"/>
    </row>
    <row r="15" spans="2:15" ht="23.25" customHeight="1">
      <c r="B15" s="5" t="s">
        <v>17</v>
      </c>
      <c r="C15" s="5" t="s">
        <v>29</v>
      </c>
      <c r="D15" s="53" t="s">
        <v>26</v>
      </c>
      <c r="E15" s="5" t="s">
        <v>19</v>
      </c>
      <c r="F15" s="6" t="s">
        <v>30</v>
      </c>
      <c r="G15" s="7"/>
      <c r="H15" s="8" t="s">
        <v>31</v>
      </c>
      <c r="I15" s="9">
        <v>1</v>
      </c>
      <c r="J15" s="7">
        <v>300000000</v>
      </c>
      <c r="K15" s="8" t="s">
        <v>32</v>
      </c>
      <c r="L15" s="10">
        <v>0</v>
      </c>
      <c r="N15" s="11"/>
      <c r="O15" s="12"/>
    </row>
    <row r="16" spans="2:15" ht="20.399999999999999">
      <c r="B16" s="5" t="s">
        <v>17</v>
      </c>
      <c r="C16" s="5" t="s">
        <v>18</v>
      </c>
      <c r="D16" s="53" t="s">
        <v>33</v>
      </c>
      <c r="E16" s="5" t="s">
        <v>19</v>
      </c>
      <c r="F16" s="6" t="s">
        <v>34</v>
      </c>
      <c r="G16" s="7">
        <v>1024301161.84</v>
      </c>
      <c r="H16" s="8" t="s">
        <v>21</v>
      </c>
      <c r="I16" s="9">
        <v>1</v>
      </c>
      <c r="J16" s="7">
        <v>14897808.33</v>
      </c>
      <c r="K16" s="8" t="s">
        <v>22</v>
      </c>
      <c r="L16" s="10">
        <f t="shared" si="0"/>
        <v>1.4544363401129381</v>
      </c>
      <c r="N16" s="11"/>
      <c r="O16" s="12"/>
    </row>
    <row r="17" spans="2:16" ht="20.399999999999999">
      <c r="B17" s="5" t="s">
        <v>17</v>
      </c>
      <c r="C17" s="5" t="s">
        <v>35</v>
      </c>
      <c r="D17" s="53" t="s">
        <v>36</v>
      </c>
      <c r="E17" s="5" t="s">
        <v>19</v>
      </c>
      <c r="F17" s="6" t="s">
        <v>37</v>
      </c>
      <c r="G17" s="7">
        <v>666989140.84000003</v>
      </c>
      <c r="H17" s="8" t="s">
        <v>21</v>
      </c>
      <c r="I17" s="9">
        <v>1</v>
      </c>
      <c r="J17" s="7">
        <v>19820378.899999999</v>
      </c>
      <c r="K17" s="8" t="s">
        <v>22</v>
      </c>
      <c r="L17" s="10">
        <f t="shared" si="0"/>
        <v>2.9716194292216502</v>
      </c>
      <c r="N17" s="11"/>
      <c r="O17" s="12"/>
    </row>
    <row r="18" spans="2:16" ht="24.75" customHeight="1">
      <c r="B18" s="5" t="s">
        <v>17</v>
      </c>
      <c r="C18" s="5" t="s">
        <v>18</v>
      </c>
      <c r="D18" s="53" t="s">
        <v>38</v>
      </c>
      <c r="E18" s="5" t="s">
        <v>19</v>
      </c>
      <c r="F18" s="6" t="s">
        <v>39</v>
      </c>
      <c r="G18" s="7">
        <v>1121445456.3900001</v>
      </c>
      <c r="H18" s="8" t="s">
        <v>21</v>
      </c>
      <c r="I18" s="9">
        <v>1</v>
      </c>
      <c r="J18" s="7">
        <v>16310710.310000001</v>
      </c>
      <c r="K18" s="8" t="s">
        <v>22</v>
      </c>
      <c r="L18" s="10">
        <f t="shared" si="0"/>
        <v>1.4544363452597286</v>
      </c>
      <c r="N18" s="11"/>
      <c r="O18" s="12"/>
    </row>
    <row r="19" spans="2:16" ht="24.75" customHeight="1">
      <c r="B19" s="5" t="s">
        <v>17</v>
      </c>
      <c r="C19" s="5" t="s">
        <v>35</v>
      </c>
      <c r="D19" s="53" t="s">
        <v>36</v>
      </c>
      <c r="E19" s="5" t="s">
        <v>19</v>
      </c>
      <c r="F19" s="6" t="s">
        <v>40</v>
      </c>
      <c r="G19" s="7">
        <v>303191145.79000002</v>
      </c>
      <c r="H19" s="8" t="s">
        <v>21</v>
      </c>
      <c r="I19" s="9">
        <v>1</v>
      </c>
      <c r="J19" s="7">
        <v>9009686.9700000007</v>
      </c>
      <c r="K19" s="8" t="s">
        <v>22</v>
      </c>
      <c r="L19" s="10">
        <f t="shared" si="0"/>
        <v>2.9716194206543225</v>
      </c>
      <c r="N19" s="11"/>
      <c r="O19" s="12"/>
    </row>
    <row r="20" spans="2:16" ht="20.399999999999999">
      <c r="B20" s="5" t="s">
        <v>17</v>
      </c>
      <c r="C20" s="5" t="s">
        <v>41</v>
      </c>
      <c r="D20" s="53" t="s">
        <v>42</v>
      </c>
      <c r="E20" s="5" t="s">
        <v>19</v>
      </c>
      <c r="F20" s="6" t="s">
        <v>43</v>
      </c>
      <c r="G20" s="7">
        <v>504920109.44</v>
      </c>
      <c r="H20" s="8" t="s">
        <v>21</v>
      </c>
      <c r="I20" s="9">
        <v>1</v>
      </c>
      <c r="J20" s="7">
        <v>3672720.14</v>
      </c>
      <c r="K20" s="8" t="s">
        <v>22</v>
      </c>
      <c r="L20" s="10">
        <f t="shared" si="0"/>
        <v>0.72738638674410572</v>
      </c>
      <c r="N20" s="11"/>
      <c r="O20" s="12"/>
    </row>
    <row r="21" spans="2:16" ht="20.399999999999999">
      <c r="B21" s="5" t="s">
        <v>17</v>
      </c>
      <c r="C21" s="5" t="s">
        <v>44</v>
      </c>
      <c r="D21" s="53" t="s">
        <v>45</v>
      </c>
      <c r="E21" s="5" t="s">
        <v>19</v>
      </c>
      <c r="F21" s="6" t="s">
        <v>46</v>
      </c>
      <c r="G21" s="7">
        <v>2745663299.5500002</v>
      </c>
      <c r="H21" s="8" t="s">
        <v>21</v>
      </c>
      <c r="I21" s="9">
        <v>1</v>
      </c>
      <c r="J21" s="7">
        <v>10958558.960000001</v>
      </c>
      <c r="K21" s="8" t="s">
        <v>22</v>
      </c>
      <c r="L21" s="10">
        <f t="shared" si="0"/>
        <v>0.39912246202205681</v>
      </c>
      <c r="N21" s="11"/>
      <c r="O21" s="12"/>
    </row>
    <row r="22" spans="2:16" ht="20.399999999999999">
      <c r="B22" s="5" t="s">
        <v>17</v>
      </c>
      <c r="C22" s="5" t="s">
        <v>47</v>
      </c>
      <c r="D22" s="53" t="s">
        <v>48</v>
      </c>
      <c r="E22" s="5" t="s">
        <v>19</v>
      </c>
      <c r="F22" s="6" t="s">
        <v>49</v>
      </c>
      <c r="G22" s="7">
        <v>311467866.69</v>
      </c>
      <c r="H22" s="8" t="s">
        <v>21</v>
      </c>
      <c r="I22" s="9">
        <v>1</v>
      </c>
      <c r="J22" s="7">
        <v>9643585.0700000003</v>
      </c>
      <c r="K22" s="8" t="s">
        <v>22</v>
      </c>
      <c r="L22" s="10">
        <f t="shared" si="0"/>
        <v>3.0961733460608114</v>
      </c>
      <c r="N22" s="11"/>
      <c r="O22" s="12"/>
    </row>
    <row r="23" spans="2:16" ht="20.399999999999999">
      <c r="B23" s="5" t="s">
        <v>17</v>
      </c>
      <c r="C23" s="5" t="s">
        <v>18</v>
      </c>
      <c r="D23" s="53" t="s">
        <v>50</v>
      </c>
      <c r="E23" s="5" t="s">
        <v>19</v>
      </c>
      <c r="F23" s="6" t="s">
        <v>51</v>
      </c>
      <c r="G23" s="7">
        <v>528635136.77999997</v>
      </c>
      <c r="H23" s="8" t="s">
        <v>21</v>
      </c>
      <c r="I23" s="9">
        <v>1</v>
      </c>
      <c r="J23" s="7">
        <v>3745502.91</v>
      </c>
      <c r="K23" s="8" t="s">
        <v>22</v>
      </c>
      <c r="L23" s="10">
        <f t="shared" si="0"/>
        <v>0.70852326101788266</v>
      </c>
      <c r="N23" s="11"/>
      <c r="O23" s="12"/>
    </row>
    <row r="24" spans="2:16" ht="20.399999999999999">
      <c r="B24" s="5" t="s">
        <v>17</v>
      </c>
      <c r="C24" s="5" t="s">
        <v>18</v>
      </c>
      <c r="D24" s="53" t="s">
        <v>48</v>
      </c>
      <c r="E24" s="5" t="s">
        <v>19</v>
      </c>
      <c r="F24" s="6" t="s">
        <v>52</v>
      </c>
      <c r="G24" s="7">
        <v>2483990419.9000001</v>
      </c>
      <c r="H24" s="8" t="s">
        <v>21</v>
      </c>
      <c r="I24" s="9">
        <v>1</v>
      </c>
      <c r="J24" s="7">
        <v>6191530.7000000002</v>
      </c>
      <c r="K24" s="8" t="s">
        <v>22</v>
      </c>
      <c r="L24" s="10">
        <v>0</v>
      </c>
      <c r="N24" s="11"/>
      <c r="O24" s="12"/>
    </row>
    <row r="25" spans="2:16" ht="20.399999999999999">
      <c r="B25" s="5" t="s">
        <v>17</v>
      </c>
      <c r="C25" s="5" t="s">
        <v>47</v>
      </c>
      <c r="D25" s="53" t="s">
        <v>53</v>
      </c>
      <c r="E25" s="5" t="s">
        <v>19</v>
      </c>
      <c r="F25" s="6" t="s">
        <v>54</v>
      </c>
      <c r="G25" s="7">
        <v>189724934</v>
      </c>
      <c r="H25" s="8" t="s">
        <v>21</v>
      </c>
      <c r="I25" s="9">
        <v>1</v>
      </c>
      <c r="J25" s="7">
        <v>3514858</v>
      </c>
      <c r="K25" s="8" t="s">
        <v>22</v>
      </c>
      <c r="L25" s="10">
        <f t="shared" ref="L25" si="1">J25/G25*100</f>
        <v>1.8526073120151934</v>
      </c>
      <c r="N25" s="11"/>
      <c r="O25" s="12"/>
    </row>
    <row r="26" spans="2:16" ht="20.399999999999999">
      <c r="B26" s="5" t="s">
        <v>17</v>
      </c>
      <c r="C26" s="5" t="s">
        <v>44</v>
      </c>
      <c r="D26" s="53" t="s">
        <v>55</v>
      </c>
      <c r="E26" s="5" t="s">
        <v>19</v>
      </c>
      <c r="F26" s="6" t="s">
        <v>56</v>
      </c>
      <c r="G26" s="7">
        <v>4676298586</v>
      </c>
      <c r="H26" s="8" t="s">
        <v>21</v>
      </c>
      <c r="I26" s="9">
        <v>1</v>
      </c>
      <c r="J26" s="7">
        <v>9575233.7599999998</v>
      </c>
      <c r="K26" s="8" t="s">
        <v>22</v>
      </c>
      <c r="L26" s="10">
        <f t="shared" si="0"/>
        <v>0.20476095749459911</v>
      </c>
      <c r="N26" s="11"/>
      <c r="O26" s="12"/>
    </row>
    <row r="27" spans="2:16" ht="20.399999999999999">
      <c r="B27" s="5" t="s">
        <v>17</v>
      </c>
      <c r="C27" s="5" t="s">
        <v>44</v>
      </c>
      <c r="D27" s="53" t="s">
        <v>55</v>
      </c>
      <c r="E27" s="5" t="s">
        <v>19</v>
      </c>
      <c r="F27" s="6" t="s">
        <v>57</v>
      </c>
      <c r="G27" s="7">
        <v>1870519434.47</v>
      </c>
      <c r="H27" s="8" t="s">
        <v>21</v>
      </c>
      <c r="I27" s="9">
        <v>1</v>
      </c>
      <c r="J27" s="7">
        <v>3830093.5</v>
      </c>
      <c r="K27" s="8" t="s">
        <v>22</v>
      </c>
      <c r="L27" s="10">
        <f t="shared" si="0"/>
        <v>0.20476095727309207</v>
      </c>
      <c r="N27" s="11"/>
    </row>
    <row r="28" spans="2:16" ht="20.399999999999999">
      <c r="B28" s="5" t="s">
        <v>17</v>
      </c>
      <c r="C28" s="5" t="s">
        <v>18</v>
      </c>
      <c r="D28" s="53" t="s">
        <v>58</v>
      </c>
      <c r="E28" s="5" t="s">
        <v>19</v>
      </c>
      <c r="F28" s="6" t="s">
        <v>59</v>
      </c>
      <c r="G28" s="7">
        <v>373815153.47000003</v>
      </c>
      <c r="H28" s="8" t="s">
        <v>21</v>
      </c>
      <c r="I28" s="9">
        <v>1</v>
      </c>
      <c r="J28" s="7">
        <v>5436903.4299999997</v>
      </c>
      <c r="K28" s="8" t="s">
        <v>22</v>
      </c>
      <c r="L28" s="10">
        <f t="shared" si="0"/>
        <v>1.4544363382626568</v>
      </c>
      <c r="N28" s="11"/>
      <c r="P28" s="13"/>
    </row>
    <row r="29" spans="2:16" ht="20.399999999999999">
      <c r="B29" s="5" t="s">
        <v>17</v>
      </c>
      <c r="C29" s="5" t="s">
        <v>47</v>
      </c>
      <c r="D29" s="53" t="s">
        <v>60</v>
      </c>
      <c r="E29" s="5" t="s">
        <v>19</v>
      </c>
      <c r="F29" s="6" t="s">
        <v>61</v>
      </c>
      <c r="G29" s="7">
        <v>385172686.94999999</v>
      </c>
      <c r="H29" s="8" t="s">
        <v>21</v>
      </c>
      <c r="I29" s="9">
        <v>1</v>
      </c>
      <c r="J29" s="7">
        <v>10294800.5</v>
      </c>
      <c r="K29" s="8" t="s">
        <v>22</v>
      </c>
      <c r="L29" s="10">
        <f t="shared" si="0"/>
        <v>2.6727753157991674</v>
      </c>
      <c r="N29" s="11"/>
    </row>
    <row r="30" spans="2:16" ht="20.399999999999999">
      <c r="B30" s="5" t="s">
        <v>17</v>
      </c>
      <c r="C30" s="5" t="s">
        <v>18</v>
      </c>
      <c r="D30" s="5" t="s">
        <v>62</v>
      </c>
      <c r="E30" s="5" t="s">
        <v>19</v>
      </c>
      <c r="F30" s="14" t="s">
        <v>63</v>
      </c>
      <c r="G30" s="7">
        <v>852000000</v>
      </c>
      <c r="H30" s="8" t="s">
        <v>21</v>
      </c>
      <c r="I30" s="9">
        <v>1</v>
      </c>
      <c r="J30" s="7">
        <v>0</v>
      </c>
      <c r="K30" s="8" t="s">
        <v>22</v>
      </c>
      <c r="L30" s="10">
        <f t="shared" si="0"/>
        <v>0</v>
      </c>
      <c r="N30" s="11"/>
      <c r="P30" s="13"/>
    </row>
    <row r="31" spans="2:16" ht="20.399999999999999">
      <c r="B31" s="5" t="s">
        <v>17</v>
      </c>
      <c r="C31" s="5" t="s">
        <v>18</v>
      </c>
      <c r="D31" s="5" t="s">
        <v>64</v>
      </c>
      <c r="E31" s="5" t="s">
        <v>19</v>
      </c>
      <c r="F31" s="14" t="s">
        <v>63</v>
      </c>
      <c r="G31" s="7">
        <v>277213109</v>
      </c>
      <c r="H31" s="8" t="s">
        <v>21</v>
      </c>
      <c r="I31" s="9">
        <v>1</v>
      </c>
      <c r="J31" s="7">
        <v>0</v>
      </c>
      <c r="K31" s="8" t="s">
        <v>22</v>
      </c>
      <c r="L31" s="10">
        <f t="shared" si="0"/>
        <v>0</v>
      </c>
      <c r="N31" s="11"/>
      <c r="P31" s="13"/>
    </row>
    <row r="32" spans="2:16" ht="20.399999999999999">
      <c r="B32" s="5" t="s">
        <v>17</v>
      </c>
      <c r="C32" s="5" t="s">
        <v>18</v>
      </c>
      <c r="D32" s="5" t="s">
        <v>65</v>
      </c>
      <c r="E32" s="5" t="s">
        <v>19</v>
      </c>
      <c r="F32" s="14" t="s">
        <v>63</v>
      </c>
      <c r="G32" s="7">
        <v>397136520</v>
      </c>
      <c r="H32" s="8" t="s">
        <v>21</v>
      </c>
      <c r="I32" s="9">
        <v>1</v>
      </c>
      <c r="J32" s="7">
        <v>0</v>
      </c>
      <c r="K32" s="8" t="s">
        <v>22</v>
      </c>
      <c r="L32" s="10">
        <f t="shared" si="0"/>
        <v>0</v>
      </c>
      <c r="N32" s="11"/>
      <c r="P32" s="13"/>
    </row>
    <row r="33" spans="2:16" ht="20.399999999999999">
      <c r="B33" s="5" t="s">
        <v>17</v>
      </c>
      <c r="C33" s="5" t="s">
        <v>18</v>
      </c>
      <c r="D33" s="5" t="s">
        <v>62</v>
      </c>
      <c r="E33" s="5" t="s">
        <v>19</v>
      </c>
      <c r="F33" s="14" t="s">
        <v>63</v>
      </c>
      <c r="G33" s="7">
        <v>242448088.38</v>
      </c>
      <c r="H33" s="8" t="s">
        <v>21</v>
      </c>
      <c r="I33" s="9">
        <v>1</v>
      </c>
      <c r="J33" s="7">
        <v>0</v>
      </c>
      <c r="K33" s="8" t="s">
        <v>22</v>
      </c>
      <c r="L33" s="10">
        <f t="shared" si="0"/>
        <v>0</v>
      </c>
      <c r="N33" s="11"/>
      <c r="P33" s="13"/>
    </row>
    <row r="34" spans="2:16" ht="20.399999999999999">
      <c r="B34" s="5" t="s">
        <v>17</v>
      </c>
      <c r="C34" s="5" t="s">
        <v>35</v>
      </c>
      <c r="D34" s="5" t="s">
        <v>66</v>
      </c>
      <c r="E34" s="5" t="s">
        <v>19</v>
      </c>
      <c r="F34" s="14" t="s">
        <v>63</v>
      </c>
      <c r="G34" s="7">
        <v>141020393.09999999</v>
      </c>
      <c r="H34" s="8" t="s">
        <v>21</v>
      </c>
      <c r="I34" s="9">
        <v>1</v>
      </c>
      <c r="J34" s="7">
        <v>0</v>
      </c>
      <c r="K34" s="8" t="s">
        <v>22</v>
      </c>
      <c r="L34" s="10">
        <f t="shared" si="0"/>
        <v>0</v>
      </c>
      <c r="N34" s="11"/>
      <c r="P34" s="13"/>
    </row>
    <row r="35" spans="2:16" ht="25.5" customHeight="1">
      <c r="B35" s="5" t="s">
        <v>17</v>
      </c>
      <c r="C35" s="5" t="s">
        <v>18</v>
      </c>
      <c r="D35" s="53" t="s">
        <v>67</v>
      </c>
      <c r="E35" s="5" t="s">
        <v>19</v>
      </c>
      <c r="F35" s="14" t="s">
        <v>68</v>
      </c>
      <c r="G35" s="7">
        <v>3370455122.4699998</v>
      </c>
      <c r="H35" s="8" t="s">
        <v>21</v>
      </c>
      <c r="I35" s="9">
        <v>1</v>
      </c>
      <c r="J35" s="7">
        <v>9463100.9100000001</v>
      </c>
      <c r="K35" s="8" t="s">
        <v>22</v>
      </c>
      <c r="L35" s="10">
        <f t="shared" si="0"/>
        <v>0.2807662634909992</v>
      </c>
      <c r="N35" s="11"/>
      <c r="P35" s="13"/>
    </row>
    <row r="36" spans="2:16" ht="25.5" customHeight="1">
      <c r="B36" s="5" t="s">
        <v>17</v>
      </c>
      <c r="C36" s="5" t="s">
        <v>69</v>
      </c>
      <c r="D36" s="5" t="s">
        <v>70</v>
      </c>
      <c r="E36" s="5" t="s">
        <v>19</v>
      </c>
      <c r="F36" s="14" t="s">
        <v>71</v>
      </c>
      <c r="G36" s="7">
        <v>7022500.3399999999</v>
      </c>
      <c r="H36" s="8" t="s">
        <v>31</v>
      </c>
      <c r="I36" s="9">
        <v>1</v>
      </c>
      <c r="J36" s="7">
        <v>0</v>
      </c>
      <c r="K36" s="8" t="s">
        <v>32</v>
      </c>
      <c r="L36" s="10">
        <f t="shared" si="0"/>
        <v>0</v>
      </c>
      <c r="N36" s="11"/>
      <c r="P36" s="13"/>
    </row>
    <row r="37" spans="2:16" ht="25.5" customHeight="1">
      <c r="B37" s="5" t="s">
        <v>17</v>
      </c>
      <c r="C37" s="5" t="s">
        <v>69</v>
      </c>
      <c r="D37" s="5" t="s">
        <v>70</v>
      </c>
      <c r="E37" s="5" t="s">
        <v>19</v>
      </c>
      <c r="F37" s="14" t="s">
        <v>72</v>
      </c>
      <c r="G37" s="7">
        <v>4508261.3499999996</v>
      </c>
      <c r="H37" s="8" t="s">
        <v>31</v>
      </c>
      <c r="I37" s="9">
        <v>1</v>
      </c>
      <c r="J37" s="7">
        <v>0</v>
      </c>
      <c r="K37" s="8" t="s">
        <v>32</v>
      </c>
      <c r="L37" s="10">
        <f t="shared" si="0"/>
        <v>0</v>
      </c>
      <c r="N37" s="11"/>
      <c r="P37" s="13"/>
    </row>
    <row r="38" spans="2:16" ht="25.5" customHeight="1">
      <c r="B38" s="5" t="s">
        <v>17</v>
      </c>
      <c r="C38" s="5" t="s">
        <v>69</v>
      </c>
      <c r="D38" s="5" t="s">
        <v>70</v>
      </c>
      <c r="E38" s="5" t="s">
        <v>19</v>
      </c>
      <c r="F38" s="14" t="s">
        <v>73</v>
      </c>
      <c r="G38" s="7">
        <v>47621519.850000001</v>
      </c>
      <c r="H38" s="8" t="s">
        <v>31</v>
      </c>
      <c r="I38" s="9">
        <v>1</v>
      </c>
      <c r="J38" s="7">
        <v>0</v>
      </c>
      <c r="K38" s="8" t="s">
        <v>32</v>
      </c>
      <c r="L38" s="10">
        <f t="shared" si="0"/>
        <v>0</v>
      </c>
      <c r="N38" s="11"/>
      <c r="P38" s="13"/>
    </row>
    <row r="39" spans="2:16" ht="25.5" customHeight="1">
      <c r="B39" s="5" t="s">
        <v>17</v>
      </c>
      <c r="C39" s="5" t="s">
        <v>69</v>
      </c>
      <c r="D39" s="5" t="s">
        <v>70</v>
      </c>
      <c r="E39" s="5" t="s">
        <v>19</v>
      </c>
      <c r="F39" s="14" t="s">
        <v>74</v>
      </c>
      <c r="G39" s="7">
        <v>19647313.960000001</v>
      </c>
      <c r="H39" s="8" t="s">
        <v>31</v>
      </c>
      <c r="I39" s="9">
        <v>1</v>
      </c>
      <c r="J39" s="7">
        <v>0</v>
      </c>
      <c r="K39" s="8" t="s">
        <v>32</v>
      </c>
      <c r="L39" s="10">
        <f t="shared" si="0"/>
        <v>0</v>
      </c>
      <c r="N39" s="11"/>
      <c r="P39" s="13"/>
    </row>
    <row r="40" spans="2:16" ht="25.5" customHeight="1">
      <c r="B40" s="5" t="s">
        <v>17</v>
      </c>
      <c r="C40" s="5" t="s">
        <v>69</v>
      </c>
      <c r="D40" s="5" t="s">
        <v>70</v>
      </c>
      <c r="E40" s="5" t="s">
        <v>19</v>
      </c>
      <c r="F40" s="14" t="s">
        <v>75</v>
      </c>
      <c r="G40" s="7">
        <v>2187075.64</v>
      </c>
      <c r="H40" s="8" t="s">
        <v>31</v>
      </c>
      <c r="I40" s="9">
        <v>1</v>
      </c>
      <c r="J40" s="7">
        <v>0</v>
      </c>
      <c r="K40" s="8" t="s">
        <v>32</v>
      </c>
      <c r="L40" s="10">
        <f t="shared" si="0"/>
        <v>0</v>
      </c>
      <c r="N40" s="11"/>
      <c r="P40" s="13"/>
    </row>
    <row r="41" spans="2:16" ht="25.5" customHeight="1">
      <c r="B41" s="5" t="s">
        <v>17</v>
      </c>
      <c r="C41" s="5" t="s">
        <v>69</v>
      </c>
      <c r="D41" s="5" t="s">
        <v>70</v>
      </c>
      <c r="E41" s="5" t="s">
        <v>19</v>
      </c>
      <c r="F41" s="14" t="s">
        <v>76</v>
      </c>
      <c r="G41" s="7">
        <v>1187695.58</v>
      </c>
      <c r="H41" s="8" t="s">
        <v>31</v>
      </c>
      <c r="I41" s="9">
        <v>1</v>
      </c>
      <c r="J41" s="7">
        <v>0</v>
      </c>
      <c r="K41" s="8" t="s">
        <v>32</v>
      </c>
      <c r="L41" s="10">
        <f t="shared" si="0"/>
        <v>0</v>
      </c>
      <c r="N41" s="11"/>
      <c r="P41" s="13"/>
    </row>
    <row r="42" spans="2:16" ht="25.5" customHeight="1">
      <c r="B42" s="5" t="s">
        <v>17</v>
      </c>
      <c r="C42" s="5" t="s">
        <v>69</v>
      </c>
      <c r="D42" s="5" t="s">
        <v>70</v>
      </c>
      <c r="E42" s="5" t="s">
        <v>19</v>
      </c>
      <c r="F42" s="5" t="s">
        <v>97</v>
      </c>
      <c r="G42" s="7">
        <v>0</v>
      </c>
      <c r="H42" s="8" t="s">
        <v>31</v>
      </c>
      <c r="I42" s="9">
        <v>1</v>
      </c>
      <c r="J42" s="7">
        <v>400476.26</v>
      </c>
      <c r="K42" s="8" t="s">
        <v>32</v>
      </c>
      <c r="L42" s="10">
        <v>0</v>
      </c>
      <c r="N42" s="11"/>
      <c r="P42" s="13"/>
    </row>
    <row r="43" spans="2:16" ht="25.5" customHeight="1">
      <c r="B43" s="5" t="s">
        <v>17</v>
      </c>
      <c r="C43" s="5" t="s">
        <v>69</v>
      </c>
      <c r="D43" s="5" t="s">
        <v>70</v>
      </c>
      <c r="E43" s="5" t="s">
        <v>19</v>
      </c>
      <c r="F43" s="14" t="s">
        <v>77</v>
      </c>
      <c r="G43" s="7">
        <v>4796922.41</v>
      </c>
      <c r="H43" s="8" t="s">
        <v>31</v>
      </c>
      <c r="I43" s="9">
        <v>1</v>
      </c>
      <c r="J43" s="7">
        <v>0</v>
      </c>
      <c r="K43" s="8" t="s">
        <v>32</v>
      </c>
      <c r="L43" s="10">
        <f t="shared" si="0"/>
        <v>0</v>
      </c>
      <c r="N43" s="11"/>
      <c r="P43" s="13"/>
    </row>
    <row r="44" spans="2:16" ht="7.5" customHeight="1">
      <c r="B44" s="15"/>
      <c r="C44" s="16"/>
      <c r="D44" s="16"/>
      <c r="E44" s="16"/>
      <c r="F44" s="16"/>
      <c r="G44" s="17"/>
      <c r="H44" s="16"/>
      <c r="I44" s="16"/>
      <c r="J44" s="18"/>
      <c r="K44" s="19"/>
      <c r="L44" s="16"/>
      <c r="N44" s="13"/>
    </row>
    <row r="45" spans="2:16" ht="15.75" customHeight="1">
      <c r="B45" s="20"/>
      <c r="C45" s="16"/>
      <c r="D45" s="16"/>
      <c r="E45" s="16"/>
      <c r="F45" s="16"/>
      <c r="G45" s="21"/>
      <c r="H45" s="22"/>
      <c r="I45" s="22"/>
      <c r="J45" s="23"/>
      <c r="K45" s="23"/>
      <c r="L45" s="16"/>
      <c r="N45" s="13"/>
    </row>
    <row r="46" spans="2:16">
      <c r="B46" s="24"/>
      <c r="C46" s="25"/>
      <c r="D46" s="26"/>
      <c r="E46" s="27"/>
      <c r="F46" s="28" t="s">
        <v>78</v>
      </c>
      <c r="G46" s="17"/>
      <c r="H46" s="16"/>
      <c r="I46" s="16"/>
      <c r="J46" s="29"/>
      <c r="K46" s="19"/>
      <c r="L46" s="16"/>
      <c r="N46" s="13"/>
    </row>
    <row r="47" spans="2:16" ht="17.25" customHeight="1">
      <c r="B47" s="30" t="s">
        <v>79</v>
      </c>
      <c r="C47" s="31"/>
      <c r="D47" s="32"/>
      <c r="E47" s="33"/>
      <c r="F47" s="34">
        <v>38277066036.599998</v>
      </c>
      <c r="G47" s="35"/>
      <c r="H47" s="16"/>
      <c r="I47" s="17"/>
      <c r="J47" s="23"/>
      <c r="K47" s="18"/>
      <c r="L47" s="16"/>
    </row>
    <row r="48" spans="2:16" ht="15.75" customHeight="1">
      <c r="B48" s="30" t="s">
        <v>80</v>
      </c>
      <c r="C48" s="31"/>
      <c r="D48" s="32"/>
      <c r="E48" s="33"/>
      <c r="F48" s="36">
        <v>102930000</v>
      </c>
      <c r="G48" s="35"/>
      <c r="H48" s="16"/>
      <c r="I48" s="16"/>
      <c r="J48" s="29"/>
      <c r="K48" s="18"/>
      <c r="L48" s="16"/>
    </row>
    <row r="49" spans="2:12" ht="17.25" customHeight="1">
      <c r="B49" s="30" t="s">
        <v>81</v>
      </c>
      <c r="C49" s="37"/>
      <c r="D49" s="38"/>
      <c r="E49" s="33"/>
      <c r="F49" s="36">
        <v>270050490.31999999</v>
      </c>
      <c r="G49" s="35"/>
      <c r="H49" s="16"/>
      <c r="I49" s="16"/>
      <c r="J49" s="29"/>
      <c r="K49" s="19"/>
      <c r="L49" s="16"/>
    </row>
    <row r="50" spans="2:12" ht="17.25" customHeight="1">
      <c r="B50" s="30" t="s">
        <v>82</v>
      </c>
      <c r="C50" s="37"/>
      <c r="D50" s="38"/>
      <c r="E50" s="33"/>
      <c r="F50" s="36">
        <v>38323885.920000002</v>
      </c>
      <c r="G50" s="35"/>
      <c r="H50" s="16"/>
      <c r="I50" s="16"/>
      <c r="J50" s="29"/>
      <c r="K50" s="19"/>
      <c r="L50" s="16"/>
    </row>
    <row r="51" spans="2:12" ht="17.25" customHeight="1">
      <c r="B51" s="30" t="s">
        <v>83</v>
      </c>
      <c r="C51" s="37"/>
      <c r="D51" s="38"/>
      <c r="E51" s="33"/>
      <c r="F51" s="34">
        <f>F47+F48-F49-F50</f>
        <v>38071621660.360001</v>
      </c>
      <c r="G51" s="35"/>
      <c r="H51" s="16"/>
      <c r="I51" s="16"/>
      <c r="J51" s="29"/>
      <c r="K51" s="19"/>
      <c r="L51" s="16"/>
    </row>
    <row r="52" spans="2:12" ht="5.25" customHeight="1">
      <c r="B52" s="30"/>
      <c r="C52" s="37"/>
      <c r="D52" s="38"/>
      <c r="E52" s="33"/>
      <c r="F52" s="36"/>
      <c r="G52" s="35"/>
      <c r="H52" s="16"/>
      <c r="I52" s="16"/>
      <c r="J52" s="29"/>
      <c r="K52" s="19"/>
      <c r="L52" s="16"/>
    </row>
    <row r="53" spans="2:12" ht="17.25" customHeight="1">
      <c r="B53" s="30" t="s">
        <v>84</v>
      </c>
      <c r="C53" s="37"/>
      <c r="D53" s="38"/>
      <c r="E53" s="33"/>
      <c r="F53" s="36">
        <v>800000000</v>
      </c>
      <c r="G53" s="35"/>
      <c r="H53" s="16"/>
      <c r="I53" s="16"/>
      <c r="J53" s="29"/>
      <c r="K53" s="19"/>
      <c r="L53" s="16"/>
    </row>
    <row r="54" spans="2:12" ht="17.25" customHeight="1">
      <c r="B54" s="30" t="s">
        <v>85</v>
      </c>
      <c r="C54" s="37"/>
      <c r="D54" s="38"/>
      <c r="E54" s="33"/>
      <c r="F54" s="36">
        <v>357865510.63999999</v>
      </c>
      <c r="G54" s="35"/>
      <c r="H54" s="16"/>
      <c r="I54" s="16"/>
      <c r="J54" s="29"/>
      <c r="K54" s="19"/>
      <c r="L54" s="16"/>
    </row>
    <row r="55" spans="2:12" ht="17.25" customHeight="1">
      <c r="B55" s="30" t="s">
        <v>82</v>
      </c>
      <c r="C55" s="37"/>
      <c r="D55" s="38"/>
      <c r="E55" s="33"/>
      <c r="F55" s="36">
        <v>18960313.239999998</v>
      </c>
      <c r="G55" s="35"/>
      <c r="H55" s="16"/>
      <c r="I55" s="16"/>
      <c r="J55" s="29"/>
      <c r="K55" s="19"/>
      <c r="L55" s="16"/>
    </row>
    <row r="56" spans="2:12" ht="22.5" customHeight="1">
      <c r="B56" s="30" t="s">
        <v>93</v>
      </c>
      <c r="C56" s="31"/>
      <c r="D56" s="32"/>
      <c r="E56" s="33"/>
      <c r="F56" s="34">
        <f>F51+F53-F54-F55</f>
        <v>38494795836.480003</v>
      </c>
      <c r="G56" s="35"/>
      <c r="H56" s="16"/>
      <c r="I56" s="16"/>
      <c r="J56" s="29"/>
      <c r="K56" s="18"/>
      <c r="L56" s="16"/>
    </row>
    <row r="57" spans="2:12" ht="6.75" customHeight="1">
      <c r="B57" s="30"/>
      <c r="C57" s="31"/>
      <c r="D57" s="32"/>
      <c r="E57" s="33"/>
      <c r="F57" s="34"/>
      <c r="G57" s="35"/>
      <c r="H57" s="16"/>
      <c r="I57" s="16"/>
      <c r="J57" s="29"/>
      <c r="K57" s="18"/>
      <c r="L57" s="16"/>
    </row>
    <row r="58" spans="2:12" ht="15.75" customHeight="1">
      <c r="B58" s="30" t="s">
        <v>94</v>
      </c>
      <c r="C58" s="37"/>
      <c r="D58" s="38"/>
      <c r="E58" s="33"/>
      <c r="F58" s="36">
        <v>400476.26</v>
      </c>
      <c r="G58" s="35"/>
      <c r="H58" s="16"/>
      <c r="I58" s="16"/>
      <c r="J58" s="29"/>
      <c r="K58" s="18"/>
      <c r="L58" s="16"/>
    </row>
    <row r="59" spans="2:12" ht="15.75" customHeight="1">
      <c r="B59" s="30" t="s">
        <v>95</v>
      </c>
      <c r="C59" s="37"/>
      <c r="D59" s="38"/>
      <c r="E59" s="33"/>
      <c r="F59" s="36">
        <v>565672856.57000005</v>
      </c>
      <c r="G59" s="35"/>
      <c r="H59" s="16"/>
      <c r="I59" s="16"/>
      <c r="J59" s="29"/>
      <c r="K59" s="18"/>
      <c r="L59" s="16"/>
    </row>
    <row r="60" spans="2:12" ht="15.75" customHeight="1">
      <c r="B60" s="30" t="s">
        <v>82</v>
      </c>
      <c r="C60" s="37"/>
      <c r="D60" s="38"/>
      <c r="E60" s="33"/>
      <c r="F60" s="36">
        <f>19106335.95+428969.67</f>
        <v>19535305.620000001</v>
      </c>
      <c r="G60" s="35"/>
      <c r="H60" s="16"/>
      <c r="I60" s="16"/>
      <c r="J60" s="29"/>
      <c r="K60" s="18"/>
      <c r="L60" s="16"/>
    </row>
    <row r="61" spans="2:12" ht="15.75" customHeight="1">
      <c r="B61" s="30" t="s">
        <v>96</v>
      </c>
      <c r="C61" s="31"/>
      <c r="D61" s="32"/>
      <c r="E61" s="33"/>
      <c r="F61" s="34">
        <f>F56+F58-F59-F60</f>
        <v>37909988150.550003</v>
      </c>
      <c r="G61" s="35"/>
      <c r="H61" s="16"/>
      <c r="I61" s="16"/>
      <c r="J61" s="29"/>
      <c r="K61" s="18"/>
      <c r="L61" s="16"/>
    </row>
    <row r="62" spans="2:12" ht="15.75" customHeight="1">
      <c r="B62" s="30"/>
      <c r="C62" s="31"/>
      <c r="D62" s="32"/>
      <c r="E62" s="33"/>
      <c r="F62" s="34"/>
      <c r="G62" s="35"/>
      <c r="H62" s="16"/>
      <c r="I62" s="16"/>
      <c r="J62" s="29"/>
      <c r="K62" s="18"/>
      <c r="L62" s="16"/>
    </row>
    <row r="63" spans="2:12" ht="15.75" customHeight="1">
      <c r="B63" s="54"/>
      <c r="C63" s="55"/>
      <c r="D63" s="56"/>
      <c r="E63" s="41"/>
      <c r="F63" s="57"/>
      <c r="G63" s="35"/>
      <c r="H63" s="16"/>
      <c r="I63" s="16"/>
      <c r="J63" s="29"/>
      <c r="K63" s="18"/>
      <c r="L63" s="16"/>
    </row>
    <row r="64" spans="2:12" ht="5.25" customHeight="1">
      <c r="B64" s="39"/>
      <c r="C64" s="39"/>
      <c r="D64" s="40"/>
      <c r="E64" s="40"/>
      <c r="F64" s="41"/>
      <c r="G64" s="42"/>
      <c r="H64" s="16"/>
      <c r="I64" s="16"/>
      <c r="J64" s="19"/>
      <c r="K64" s="16"/>
      <c r="L64" s="16"/>
    </row>
    <row r="65" spans="2:12" ht="21.75" customHeight="1">
      <c r="B65" s="43"/>
      <c r="C65" s="37"/>
      <c r="D65" s="37"/>
      <c r="E65" s="44"/>
      <c r="F65" s="53" t="s">
        <v>86</v>
      </c>
      <c r="G65" s="45" t="s">
        <v>87</v>
      </c>
      <c r="H65" s="16"/>
      <c r="I65" s="16"/>
      <c r="J65" s="19"/>
      <c r="K65" s="16"/>
      <c r="L65" s="16"/>
    </row>
    <row r="66" spans="2:12">
      <c r="B66" s="30"/>
      <c r="C66" s="46"/>
      <c r="D66" s="46"/>
      <c r="E66" s="47" t="s">
        <v>88</v>
      </c>
      <c r="F66" s="36">
        <v>1620804574000</v>
      </c>
      <c r="G66" s="36">
        <f>F66/4</f>
        <v>405201143500</v>
      </c>
      <c r="H66" s="48"/>
      <c r="I66" s="16"/>
      <c r="J66" s="19"/>
      <c r="K66" s="16"/>
      <c r="L66" s="16"/>
    </row>
    <row r="67" spans="2:12">
      <c r="B67" s="30" t="s">
        <v>89</v>
      </c>
      <c r="C67" s="37"/>
      <c r="D67" s="37"/>
      <c r="E67" s="49"/>
      <c r="F67" s="36">
        <v>38277066036.599998</v>
      </c>
      <c r="G67" s="36">
        <v>37909988150.550003</v>
      </c>
      <c r="H67" s="48"/>
      <c r="I67" s="16"/>
      <c r="J67" s="19"/>
      <c r="K67" s="16"/>
      <c r="L67" s="16"/>
    </row>
    <row r="68" spans="2:12">
      <c r="B68" s="30" t="s">
        <v>90</v>
      </c>
      <c r="C68" s="50"/>
      <c r="D68" s="37"/>
      <c r="E68" s="49"/>
      <c r="F68" s="51">
        <f>F67/F66*100</f>
        <v>2.3616089595635605</v>
      </c>
      <c r="G68" s="51">
        <f>G67/G66*100</f>
        <v>9.3558443155158564</v>
      </c>
      <c r="H68" s="16"/>
      <c r="I68" s="16"/>
      <c r="J68" s="19"/>
      <c r="K68" s="16"/>
      <c r="L68" s="16"/>
    </row>
    <row r="69" spans="2:12" ht="9.75" customHeight="1">
      <c r="B69" s="46"/>
      <c r="C69" s="38"/>
      <c r="D69" s="38"/>
      <c r="E69" s="38"/>
      <c r="F69" s="52"/>
      <c r="G69" s="52"/>
      <c r="H69" s="16"/>
      <c r="I69" s="16"/>
      <c r="J69" s="19"/>
      <c r="K69" s="16"/>
      <c r="L69" s="16"/>
    </row>
    <row r="70" spans="2:12" ht="25.5" customHeight="1">
      <c r="B70" s="30"/>
      <c r="C70" s="37"/>
      <c r="D70" s="37"/>
      <c r="E70" s="49"/>
      <c r="F70" s="53" t="s">
        <v>86</v>
      </c>
      <c r="G70" s="45" t="s">
        <v>87</v>
      </c>
      <c r="H70" s="16"/>
      <c r="I70" s="16"/>
      <c r="J70" s="19"/>
      <c r="K70" s="16"/>
      <c r="L70" s="16"/>
    </row>
    <row r="71" spans="2:12">
      <c r="B71" s="30"/>
      <c r="C71" s="50"/>
      <c r="D71" s="50"/>
      <c r="E71" s="49" t="s">
        <v>91</v>
      </c>
      <c r="F71" s="36">
        <v>118627739000</v>
      </c>
      <c r="G71" s="36">
        <v>28841996374.790001</v>
      </c>
      <c r="H71" s="16"/>
      <c r="I71" s="16"/>
      <c r="J71" s="19"/>
      <c r="K71" s="16"/>
      <c r="L71" s="16"/>
    </row>
    <row r="72" spans="2:12">
      <c r="B72" s="30" t="s">
        <v>89</v>
      </c>
      <c r="C72" s="37"/>
      <c r="D72" s="37"/>
      <c r="E72" s="49"/>
      <c r="F72" s="36">
        <v>38277060036.599998</v>
      </c>
      <c r="G72" s="36">
        <v>37909988150.550003</v>
      </c>
      <c r="H72" s="16"/>
      <c r="I72" s="16"/>
      <c r="J72" s="16"/>
      <c r="K72" s="16"/>
      <c r="L72" s="16"/>
    </row>
    <row r="73" spans="2:12">
      <c r="B73" s="30" t="s">
        <v>90</v>
      </c>
      <c r="C73" s="50"/>
      <c r="D73" s="37"/>
      <c r="E73" s="49"/>
      <c r="F73" s="51">
        <f>F72/F71*100</f>
        <v>32.266534251824524</v>
      </c>
      <c r="G73" s="51">
        <f>G72/G71*100</f>
        <v>131.4402361678614</v>
      </c>
      <c r="H73" s="16"/>
      <c r="I73" s="16"/>
      <c r="J73" s="16"/>
      <c r="K73" s="16"/>
      <c r="L73" s="16"/>
    </row>
    <row r="74" spans="2:12" ht="7.5" customHeight="1">
      <c r="B74" s="20"/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2:12" ht="11.25" customHeight="1">
      <c r="B75" s="20"/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2:12">
      <c r="B76" s="20"/>
      <c r="C76" s="16"/>
      <c r="D76" s="16"/>
      <c r="E76" s="16"/>
      <c r="F76" s="16"/>
      <c r="G76" s="16"/>
      <c r="H76" s="16"/>
      <c r="I76" s="16"/>
      <c r="J76" s="19"/>
      <c r="K76" s="19"/>
      <c r="L76" s="16"/>
    </row>
    <row r="77" spans="2:12">
      <c r="F77" s="59"/>
      <c r="G77" s="59"/>
    </row>
    <row r="78" spans="2:12">
      <c r="F78" s="59"/>
      <c r="G78" s="59"/>
    </row>
    <row r="79" spans="2:12">
      <c r="F79" s="58"/>
      <c r="G79" s="58"/>
    </row>
    <row r="80" spans="2:12">
      <c r="F80" s="59"/>
      <c r="G80" s="59"/>
    </row>
    <row r="82" spans="6:6">
      <c r="F82" s="11"/>
    </row>
  </sheetData>
  <mergeCells count="16">
    <mergeCell ref="G7:G9"/>
    <mergeCell ref="J7:L7"/>
    <mergeCell ref="H8:H9"/>
    <mergeCell ref="I8:I9"/>
    <mergeCell ref="J8:J9"/>
    <mergeCell ref="K8:K9"/>
    <mergeCell ref="B2:L2"/>
    <mergeCell ref="B3:L3"/>
    <mergeCell ref="B4:L4"/>
    <mergeCell ref="B5:L5"/>
    <mergeCell ref="B6:L6"/>
    <mergeCell ref="B7:B9"/>
    <mergeCell ref="C7:C9"/>
    <mergeCell ref="D7:D9"/>
    <mergeCell ref="E7:E9"/>
    <mergeCell ref="F7:F9"/>
  </mergeCells>
  <pageMargins left="0.36" right="0.32" top="0.2" bottom="0.26" header="0.23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3er. trimestre_2018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PERSONAL</cp:lastModifiedBy>
  <cp:lastPrinted>2018-10-17T22:15:37Z</cp:lastPrinted>
  <dcterms:created xsi:type="dcterms:W3CDTF">2013-06-26T16:54:29Z</dcterms:created>
  <dcterms:modified xsi:type="dcterms:W3CDTF">2018-10-31T00:00:55Z</dcterms:modified>
</cp:coreProperties>
</file>