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JESUS ENRIQUE\Desktop\CARPETA 052 SECTOR CENTRAL 4T2019\CONCENTRADO 4T 2019\PUBLICACIÓN CONSOLIDADOS\"/>
    </mc:Choice>
  </mc:AlternateContent>
  <bookViews>
    <workbookView xWindow="120" yWindow="75" windowWidth="18915" windowHeight="11820"/>
  </bookViews>
  <sheets>
    <sheet name="GASTO FEDERALIZADO 4T2019" sheetId="1" r:id="rId1"/>
  </sheets>
  <definedNames>
    <definedName name="_xlnm._FilterDatabase" localSheetId="0" hidden="1">'GASTO FEDERALIZADO 4T2019'!$F$1:$F$79</definedName>
  </definedNames>
  <calcPr calcId="152511"/>
</workbook>
</file>

<file path=xl/calcChain.xml><?xml version="1.0" encoding="utf-8"?>
<calcChain xmlns="http://schemas.openxmlformats.org/spreadsheetml/2006/main">
  <c r="F55" i="1" l="1"/>
  <c r="E48" i="1"/>
  <c r="D48" i="1"/>
  <c r="F48" i="1" s="1"/>
  <c r="F47" i="1"/>
  <c r="F42" i="1"/>
  <c r="F41" i="1"/>
  <c r="F34" i="1"/>
  <c r="F33" i="1"/>
  <c r="E33" i="1"/>
  <c r="D33" i="1"/>
  <c r="E32" i="1"/>
  <c r="D32" i="1"/>
  <c r="F32" i="1" s="1"/>
  <c r="E31" i="1"/>
  <c r="F31" i="1" s="1"/>
  <c r="D31" i="1"/>
  <c r="F27" i="1"/>
</calcChain>
</file>

<file path=xl/sharedStrings.xml><?xml version="1.0" encoding="utf-8"?>
<sst xmlns="http://schemas.openxmlformats.org/spreadsheetml/2006/main" count="196" uniqueCount="189">
  <si>
    <t>Programa o fondo</t>
  </si>
  <si>
    <t>Destino de los recursos</t>
  </si>
  <si>
    <t>E j e r c i c i o</t>
  </si>
  <si>
    <t>Reintegro</t>
  </si>
  <si>
    <t>DEVENGADO</t>
  </si>
  <si>
    <t>PAGADO</t>
  </si>
  <si>
    <t>Entidad Federativa: Gobierno del Estado de México                                                                                                                                                                                                                                                 Formato del ejercicio y destino de gasto federalizado y reintegros                                                                                                                                                                                                                            Al período (trimestre 4to del año 2019)</t>
  </si>
  <si>
    <t>Programa Nacional de Convivencia Escolar. Consejo para la Convivencia Escolar</t>
  </si>
  <si>
    <t>Escuelas Públicas de Educación  Básica de los  Subsistemas Estatal y Federalizado,  Pago de Capacitaciones digiridas a Supervisores, Directores, Asesores Técnicos Pédagógicos, Promotores de Convivencia, docentes, pago de viáticos y pago de bases para el proceso de adquisitivo de la capacitación.</t>
  </si>
  <si>
    <t>Beca de Apoyo a la Educación Básica de Madres Jóvenes y Jóvenes Embarazadas (antes PROMAJOVEN) del Programa Nacional de Becas/ Secretaría Técnica-Departamento de Becas</t>
  </si>
  <si>
    <t>Contribuir a asegurar mayor cobertura, inclusión y equidad educativa entre todos los grupos de la población para la construcción de una sociedad más justa, mediante el otorgamiento de becas a niñas y jóvenes en contexto de vulnerabilidad agravada por el embarazo y/o maternidad temprana para el acceso, permanencia y conclusión de la educación básica.</t>
  </si>
  <si>
    <t>Subsidio Federal Ordinario - Universidad Tecnológica de Tecámac</t>
  </si>
  <si>
    <t>Gasto Operativo ( Sueldo personal Eventual, Aguinaldo, Aportaciones de Seguridad Social, Honorarios, Compensacioes, Despensa , Prestaciones, Combustible, Arrendamiento de Vehículos, Seguro de Bienes, Servicios de Traslado y Viáticos, Impuestos y Derechos)</t>
  </si>
  <si>
    <t>Convenio de Apoyo Financiero Solidario Universidad Politécnica de Tecámac</t>
  </si>
  <si>
    <t>Estos Recursos se utilizan para el pago de Servicios Personales, Materiales y Suministros, así como en Servicios Generales.</t>
  </si>
  <si>
    <t>Convenio en el Marco del  "Programa de Fortalecimiento de la Calidad Educativa (PFCE) 2019" Universidad Politécnica de Tecámac</t>
  </si>
  <si>
    <t>Estos Recursos se utilizan para el pago de  Servicios Generales y Bienes Muebles, Inmuebles e Intangibles.</t>
  </si>
  <si>
    <t>Programa de la Reforma Educativa. Unidad de Apoyo a la Educación Básica.</t>
  </si>
  <si>
    <t xml:space="preserve">Gasto de operación asignado a la Coordinación Estatal para realizar el seguimiento, acompañamiento y apoyo técnico a las comunidades y supervisiones escolares de zona beneficiarias del Programa, a la organización de reuniones de trabajo, actividades relacionadas con los objetivos del Programa y la contratatación de una Evaluacón Externa local, así como para la atención de las Supervisiones Escolares de Zona.
</t>
  </si>
  <si>
    <t>Subsidios Federales para Organismos Descentralizados Estatales. Tecnologico de Estudios Superiores de Ixtapaluca.</t>
  </si>
  <si>
    <t>Para cumplir con el objetivo de la Institución se ejercieron los recursos en el pago de nomina por sueldos y salarios; pago de gasolina para los vehiculos del Tecnologico para el personal asignado a comisiones ; enseres de oficina como engrapadoras y articulos de archivo ; materiales como toner y cartuchos de tinta;  materiales de construccion para el mantenimiento de los inmuebles, asi como materiales complementarios como pisos.</t>
  </si>
  <si>
    <t>Educacion Superior Universitaria Universidad Politécnica del Valle de Toluca</t>
  </si>
  <si>
    <t>Gastos de Operación que se utilizan en Servicios Personales, pago de nomina, seguridad social, despensa, etc; Materiales y Suministros, papeleria, tóner, material electrico, material didáctico, etc; Servicios Generales, energía electrica,  acceso a internet, telefonía, reparación de vehículos, etc.</t>
  </si>
  <si>
    <t>Subsidios Federales para Organismos Descentralizados Estatales. Universidad Estatal del Valle de Ecatepec.</t>
  </si>
  <si>
    <t>Gasto Operativo ( Materiales y Utiles de Oficina, Materiales y Utiles de Información, Materiales de Construcción, Servicio de Energía Eléctrica, Servicios de Limpieza, Vigilancia)</t>
  </si>
  <si>
    <t>0.00</t>
  </si>
  <si>
    <t>Subsidio Ordinario Universidad Estatal del Valle de Toluca</t>
  </si>
  <si>
    <t>Gasto Operativo (materiales y útiles de oficina, material de señalizacion, medicinas y productos farmaceuticos, combustibles, lubricantes y aditivos, vestuario y uniformes, productos textiles, refacciones accesorios y herramientas, refacciones menores y edificios, servicios de internet, gastos de ceremonial , combustible, refacciones para equipo de computo, asesorias asociadas a convenios y acuerdos, servicio de energia eléctrica, reparación y mantenimiento de inmuebles, reparación e instalación de maquinaria, transportación aérea,viáticos en el extranjero, gasto de ceremonial, gastos de servicios menores, gastos de ceremonias oficiales y de orden social)</t>
  </si>
  <si>
    <t xml:space="preserve">Subsidio Federal Educación Superior/ Tecnológico de Estudios Superiores de Chimalhuacán </t>
  </si>
  <si>
    <t>Servicios Personales (Nomina, Honorarios, Seguridad Social, Cuotas para el fondo del Retiro) y Materiales y Servicios Generales (Materiales de Oficina, Material de Limpieza, Material didactico, Luz, Servico de Agua, Telefono).</t>
  </si>
  <si>
    <t>U006 Educacion Media Superior Tecnológica - Colegio de Estudios Científicos y Tecnológicos del Estado de México</t>
  </si>
  <si>
    <t>Pago de nomina, sueldos, gratificaciones, aguinaldos y otras prestaciones; adquisiciones material de papelería, limpieza, consumibles de computo y materiales diversos y servicios energía electrica, telefonía, internet, vigilancia y demas servicios básicos</t>
  </si>
  <si>
    <t>Convenio Específico para la Asignación de Recursos Financieros para la Operación de la Universidad Tecnolódica "Fidel Velázquez"</t>
  </si>
  <si>
    <t>Pago de servicios personales (nómina personal docente, operativo, mandos medios y superiores), gasto operativo, compra de materiales y suministros y pago de servicios generales</t>
  </si>
  <si>
    <t>Subsidios Federales para Organismos Descentralizados. Universidad Politécnica de Chimalhuacán</t>
  </si>
  <si>
    <t>Este recurso fue utilizado para el pago de materiales, papeleria, combustibles, servicios de vigilancia, limpieza, viaticos a las diferncias dependencias y materiales para el mantenimiento de instalaciones de la universidad.</t>
  </si>
  <si>
    <t>Convenio de coordinacion para la creacion, Operación y Apoyo financiero de los Tecnologicos de Estudios Superiores.- Tecnológico de Estudios Superiores de Tianguistenco.</t>
  </si>
  <si>
    <t>Este Recurso se utiliza para Gastos de Operación Estudiantil, tales como Apoyos Economicos para Asistencia a Congresos, Estancias Académicas , Becas; asi como Gastos de Operación a Personal Docente y Administrativo , tales como Sueldo, Despensa, Aguinaldo, Gratificaciones, Prima Vacacional y Apoyo para Material Didáctico.</t>
  </si>
  <si>
    <t>Educación Superior Tecnológica - Tecnológico de Estudios Superiores de Chicoloapan</t>
  </si>
  <si>
    <t>Recursos destinados al pago de Servicios Personales y Gasto Operativo (papeleria, limpieza, energía electrica, viaticos, telefonia fija, arrendamiento de equipo de oficina, publicidad, propaganda y gastos de servicios menores).</t>
  </si>
  <si>
    <t>Convenio Modificatorio del Convenio Marco de Colaboración para el Apoyo Financiero Solidario. Universidad Mexiquense del Bicentenario.</t>
  </si>
  <si>
    <t>Recursos que se utilizan para cubrir el gasto de operación como Materiales y Suministros (material y útiles de oficina, de limpieza, eléctrico, refacciones, accesorios y herramientas) y Servicios Generales (energía eléctrica, telefonía, vigilancia) de la Universidad Mexiquense del Bicentenario.</t>
  </si>
  <si>
    <t>Convenio de Apoyo Financiero, Marco del Programa de Apoyo al Desarrollo de la Educación Superior. Universidad Mexiquense del Bicentenario.</t>
  </si>
  <si>
    <t>Recurso que tiene por objeto impulsar la realización de proyectos para apoyar la calidad de la educación superior, que contribuya al desarrollo del país y a la trasnformación justa de la sociedad.</t>
  </si>
  <si>
    <t xml:space="preserve">Programa Escuelas de Tiempo Completo. Unidad de Apoyo a la Educación Básica </t>
  </si>
  <si>
    <t>Operación en escuelas públicas de educación básica de un solo turno, en todos sus niveles y servicios educativos incorporadas al Programa. Fortaleciendo el desarrollo de habilidades musicales de alumnas/os de escuelas primarias y secundarias de Tiempo Completo, mediante la capacitación musical de la comunidad escolar y la conformación de Orquestas Sinfónicas y Coros Infantiles y Juveniles</t>
  </si>
  <si>
    <t>"Fondo de Aportaciones a la Educación Tecnológica y de Adultos".- Educación Tecnológica Colegio de  Educación Profesional Técnica del Estado de México</t>
  </si>
  <si>
    <t>Proporcionar Servicios de Educación Media Superior Tecnológica</t>
  </si>
  <si>
    <t xml:space="preserve">Subsidios Federales para Organismos Descentralizados Estatales.Tecnológico de Estudios Superiores de Ecatepec. </t>
  </si>
  <si>
    <t xml:space="preserve">Recursos que se utilizan para cubrir el gasto de operación como Servicios Personales (sueldos, dietas, primas de antigüedad, aguinaldos) Materiales y Suministros (papeleria, materiales de impresión y construcción) y Servicios Generales (energía eléctrica, cuotas y suscripciones, congresos y convenciones) </t>
  </si>
  <si>
    <t>Convenio de Coordinación para el establecimiento, operación y apoyo financiero del Telebachillerato Comunitario en el Estado de México</t>
  </si>
  <si>
    <t>Recursos que se utilizan para cubrir los Gastos de Operación, tales como capacitación  dirigida a los docentes de los 520 plantes, así como lo correspondiente a  Servicios Personales referente al pago del Sueldo al Personal Docente.</t>
  </si>
  <si>
    <t>Programa Fortalecimiento de la Calidad Educativa (Plan de Apoyo a la Calidad Educativa y la Transformación de las Escuelas Normales PACTEN) 2019-2020. Dirección General de Educación Normal y Fortalecimiento Profesional</t>
  </si>
  <si>
    <t>Otorgamiento de apoyos económicos a las Escuelas Normales, para que a partir de ejercicios de planeación prospectiva implementen proyectos académicos que impacten en la calidad de sus programas educativos y la mejora de la gestión</t>
  </si>
  <si>
    <t>Convenio de coordinación para la creación, operación y apoyo financiero del Tecnológico de Estudios Superiores de San Felipe del Progreso</t>
  </si>
  <si>
    <t>Gasto de operación (Recurso destinado al pago de nómina, así como para la adquisición de insumos y suministros para las actividades administrativas y la contratación de servicios para la correcta operación del Tecnológico de Estudios Superiores de San Felipe del Progreso)</t>
  </si>
  <si>
    <t>Programa para la Inclusión y la Equidad Educativa. Unidad de Apoyo a la Educación Básica</t>
  </si>
  <si>
    <t>Renta de espacios educativos para llevar a cabo reuniones con figuras educativas, compra de material didáctico para la mejora del logro educativo del alumnado que presenta niveles bajos en lenguaje, comunicación y/o pensamiento matemático. gastos de traslado por vía terrestre y viáticos, adquisición de papeleria.</t>
  </si>
  <si>
    <t>Programa Fortalecimiento para la Calidad Educativa. Unidad de Apoyo a la Educación Básica</t>
  </si>
  <si>
    <t>Renta de espacios educativos para llevar a cabo reuniones con figuras educativas, compra de material didáctico para fortalecer la práctica educativa y la enseñanza de la lectura y escritura, gastos de traslado por vía terrestre y viáticos, adquisición de vales de gasolina y papeleria.</t>
  </si>
  <si>
    <t>Programa Nacional de Inglés. Unidad de Apoyo a la Educación Básica</t>
  </si>
  <si>
    <t>Renta de espacios educativos para llevar a cabo reuniones con figuras educativas, compra de material didáctico para fortalecer las escuelas públicas focalizadas y/o seleccionadas,  por la autoridad educativa local, para impartir la lengua extranjera (inglés). mediante el establecimiento de condiciones técnicas y pedagógicas. gastos de traslado por vía terrestre y viáticos, adquisición de papeleria y útiles para el procesamiento en equipos informáticos</t>
  </si>
  <si>
    <t>Programa Expansión de la Educación Inicial. Unidad de Apoyo a la Educación Básica</t>
  </si>
  <si>
    <t>Apoyo a para la mejora de la Infraestructura: mantenimiento preventivo y correctivo, mejoramiento de las condiciones de protección civil, recursos didácticos, mobiliario y equipo específico. </t>
  </si>
  <si>
    <t>Gasto de operación: servicio de pago de nómina del personal docente y administrativo de tecnológico tales como sueldo base, primas por año de servicio, aguinaldo, aportaciones de servicio de salud y despensa, en cuanto a  materiales y suministros se realizan pagos de material de oficina, limpieza, material didáctico, de construcción y refacciones menores entre otros  y como servicios generales se realizan los pagos de servicio de energía eléctrica, servicio de limpieza, vigilancia, capacitaciones, servicios telefónicos, mantenimientos a edificios y vehículos, gastos de publicidad, pagos de impuestos y servicios menores de transporte y viáticos nacionales.</t>
  </si>
  <si>
    <t>Fondo de Aportaciones Múltiples (F.A.M.) Nivel Básico 2019. Instituto Mexiquense de la Infraestructura Física Educativa.</t>
  </si>
  <si>
    <t>Construcción, Equipamiento, Mantenimiento y/o Rehabilitación de Planteles y/o Espacios de Educación Básica (FAM 2019) (Obra Nueva) Cobertura Estatal, Todo el Estado</t>
  </si>
  <si>
    <t>Fondo de Aportaciones Múltiples (F.A.M.) Nivel Media Superior 2019. Instituto Mexiquense de la Infraestructura Física Educativa.</t>
  </si>
  <si>
    <t>Construcción, Equipamiento, Mantenimiento y/o Rehabilitación de Planteles y/o Espacios Educativos Media Superior (Obra Nueva) Cobertura Estatal, Todo el Estado</t>
  </si>
  <si>
    <t>Fondo de Aportaciones Múltiples (F.A.M.) Nivel Superior 2019. Instituto Mexiquense de la Infraestructura Física Educativa.</t>
  </si>
  <si>
    <t>Unidad de Gestión y Desarrollo Institucional (Obra Nueva) Metepec, METEPEC</t>
  </si>
  <si>
    <t>Recursos Remanentes FAM 2019. Instituto Mexiquense de la Infraestructura Física Educativa.</t>
  </si>
  <si>
    <t>Fondo de Aportaciones Múltiples (2015-2040) Nivel Básico, Recursos Remanentes (octubre-Diciembre 2017) (obra nueva) Cobertura Estatal, Todo el Estado</t>
  </si>
  <si>
    <t>Rendimientos Financieros de Recursos Remanentes. Instituto Mexiquense de la Infraestructura Física Educativa.</t>
  </si>
  <si>
    <t>Fondo de Aportaciones Múltiples (2015-2040) Nivel Básico, Rendimientos Financieros de Recursos Remanetes (al 25 de enero 2018) (obra nueva) Cobertura estatal, Todo el Estado</t>
  </si>
  <si>
    <t>Asignaciones de Recursos Financieros con carácter de Apoyo Solidario para las operaciones de las Universidades Politécnicas del Estado de México, para el Ejercicio Fiscal 2019. Universidad Politécnica de Texcoco.</t>
  </si>
  <si>
    <t>Asignación de recursos para el pago de Servicios Personales (Sueldo Base, hora clase, aguinaldo, seguridad social, etc.), Materiales y Suministros y Servicios Generales.</t>
  </si>
  <si>
    <t>Subsidios federales para organismos descentralizados estatales, Tecnológico de Estudios superiores de Huixquilucan.</t>
  </si>
  <si>
    <t>Gastos de operación: Servicios Personales: Remuneraciones al personal, primas por año de servicio, aguinaldo, aportaciones de seguridad social, aportaciones de servicio de salud, aportacionaes al sistema solidario de reparto, aportaciones al sistema de capitalización individual.</t>
  </si>
  <si>
    <t>Atención a la Demanda de Educación para Adultos, Instituto Nacional para la Educación de los Adultos</t>
  </si>
  <si>
    <t>Sueldos, prima quinquenal, prima vacacional, aportaciones de seguridad social, fondo de vivienda, SAR, otras prestaciones sociales y económicas, materiales de apoyo informativo, material eléctrico, refacciones de equipo de cómputo, luz, agua, telefono, arrendamiento de inmuebles, fletes, mantenimiento de vehículos, pasajes, viáticos,gastos para operativos, impuestos y derechos y otras ayudas</t>
  </si>
  <si>
    <t xml:space="preserve">Convenio de coordinación para la creación, operación y apoyo financiero del Tecnológico de Estudios Superiores de Jocotitlán </t>
  </si>
  <si>
    <t>Gasto de operación (Recurso destinado al pago de nómina, así como para la adquisición de insumos y suministros para las actividades administrativas y la contratación de servicios para la correcta operación del Teclógico de Estudios Superiores de Jocotitlán)</t>
  </si>
  <si>
    <t>Subsidios Federales para Organismos descentralizados. Tecnologico de Estudios Superiores de Chalco.</t>
  </si>
  <si>
    <t>Sueldos y Salarios Personal Operativo, Administrativo y Docente.Servicios Generales (Servicio de Conducción de Señales Analogicas y Digitales, Asesorías Asociadas a Convenios y Acuerdos, Reparación y Mantenimiento de Inmuebles,Gasto de Publicidad, mantenimiento de inmuebles,Transportación Aérea, Gastos de Traslado por Via Terrestre, Gasto de Alimentacion en el Extranjero, Otros Servicios de Traslado y Hospedaje, Gastos de ceremonias de oficiales y de Orden Social, Exposiciones y Ferias,inscripciones y arbitrajes).Bienes Muebles e Inmuebles (Mueble y Enseres,Bienes Informatico,Vehiculos y Equipo de Trasporte Terrestre, Maquinaria y Equipo Industrial y Equipo de Generacion electrico, Aparatos y Accesorios Electricos  )</t>
  </si>
  <si>
    <t>Programa  de Fortalecimiento  de la Calidad en Instituciones Educativas. Tecnológico de Estudios Superiores de Jilotepec</t>
  </si>
  <si>
    <t>Gasto corriente: Servicios Personales (Nómina)  Materiales y Suministros (Papelería, Materiales electríco y Electrico, consumibles para impresoras)Servicios Generales ( consumo de energía  electríca,   servicio de seguridad y vigilancia,   servicio de limpieza)</t>
  </si>
  <si>
    <t>Recursos Federales "Fortalecimiento de la Calidad educativa" (PFCE 2019)  para el mejoramiento de la  calidad de los Programas Educativos y Problemas Transversales. Universidad Tecnologica del Sur del Estado de México.</t>
  </si>
  <si>
    <t>Recursos que se utiliza para cubrir el gasto de Operación como Materiales y Suministros ( Material Didactico, utensilios , sustencias qumicas, accesorios suministros medicos y de laboratorio, fibras sinteticas, plasticos y otros productos quimicos); Servicicios Generales ( Asesoria asociadas a convenios, Capacitación y servicios de impresion de Documentos Oficiales)  ; y Bienes Muebles ( informaticos, maquinaria y equipo industrial, instrumentos y aparatos especializados y software)</t>
  </si>
  <si>
    <t>Recursos del Fondo de Aportaciones Multiples 2019  FAM Nivel Superior 2019.  Universidad Tecnologica del Sur del Estado de México.</t>
  </si>
  <si>
    <t xml:space="preserve">Recursos que se utilizan para cubrir el gasto de Obra "Unidad de Docencia de 2 niveles, Mobiliario Basico, Equipamiento para Laboratorio, Sistema Modular de Equipamiento para saneamiento de aguas residuales con recuperación y reutilización para riego o Muebles Sanitarios. </t>
  </si>
  <si>
    <t>Convenio de Apoyo Financiero                           Universidad Politécnica del Valle de México</t>
  </si>
  <si>
    <t xml:space="preserve">Recursos destinados a pago de sueldos, 
salarios y remuneraciones al personal 
administrativo y docente y pagos de gastos de operación durante el periodo 
del 1o. de Octubre al 31 de Diciembre del  2019 
</t>
  </si>
  <si>
    <t>Subsidios Federales para Organismos Desecentralizados Universidad Politécnica de Atlautla.</t>
  </si>
  <si>
    <t xml:space="preserve">Recursos Destinados para el Gasto Operativo y Personal de la Universidad Plotecnica de Atlautla (Sueldo Base, Materiales y Servicios Varios) </t>
  </si>
  <si>
    <t>Subsidios federales para organismos descentralizados estatales. Universidad Politécnica de Atlacomulco</t>
  </si>
  <si>
    <t>Educación Superior Tecnológica. Universidad Politécnica Otzolotepec.</t>
  </si>
  <si>
    <t>Gasto de operación destinados a cubrir el pago servicios personales, materiales, suministros y servicios generales</t>
  </si>
  <si>
    <t>Subsidios para organismos descentralizados estatales al Tecnológico de Estudios Superiores de Coacalco</t>
  </si>
  <si>
    <t>Para cubrir el gasto del Capítulo  1000 Servicios  Personales : principalmente pagos de sueldos y salarios del personal docente, Directivo, Administrativo y Gastos de Seguridad Social, asi como gastos de operación ejercidos para el funcionamiento del Tecnológico</t>
  </si>
  <si>
    <t xml:space="preserve">Convenio Específico para la Asignación de Recursos Financieros para la Operación de las Universidades Tecnológicas del Estado de México.Universidad Tecnologica de Zinacantepec </t>
  </si>
  <si>
    <t xml:space="preserve">
El recurso se destina para el pago de nómina y gastos de operación (adquisición de materiales y suministros, y el pago de servicios generales), para cumplir con el objetivo principal de esta institución  que es ofrecer educación superior de calidad.
</t>
  </si>
  <si>
    <t>Subsidio Federal para Organismos descentralizados estatales/Tecnologico de Estudios Superiores de Villa Guerrero</t>
  </si>
  <si>
    <t>Para gastos de Servicios personales; sueldo, prima vacacional, aguinaldo, despensa, servicio de salud. Materiales y suministros; materiales y útiles de oficina, material didáctico, material de limpieza, materiales y artículos de construcción y reparación.  Servicios generales; energía eléctrica, agua, telefonía, vigilancia, capacitación, investigación.</t>
  </si>
  <si>
    <t>Convenio de Coordinación para el desarrollo de la Educación Media Superior y Superior en el Estado de México.  Tecnológico de Estudios Superiores del Oriente del Estado de México</t>
  </si>
  <si>
    <t>Gasto destinado a la atención de una matrícula de 3,537 alumnos, mediante el pago de sueldos a docentes y administrativos, pago de servicios generales como luz, teléfono, vigilancia, limpieza, internet, así mismo insumos como papelería, material de limpieza, material bibliografico.</t>
  </si>
  <si>
    <t>Subsidios Federales para Organismos Descentralizados Estatales Colegio de Bachilleres del Estado de México</t>
  </si>
  <si>
    <t>Elevar el aprovechamiento académico de las y los estudiantes de educación media superior del Estado de México.</t>
  </si>
  <si>
    <t>Subsidios Federales para Organismos Descentralizados Estatales       Universidad Politecnica de Cuatitlan Izcalli</t>
  </si>
  <si>
    <t>Servicios Personales, Sueldos, Dietas, Recursos Materiales, Papeleria, Materiales de Impresión y Construccion;Servicios Generales, Energia Electrica Cuotas Y subscripciones, congresos y conveciones</t>
  </si>
  <si>
    <t>U006 Subsidios Federales para Organismos Descentralizados Estatales. Universidad Tecnológica de Nezahualcóyotl</t>
  </si>
  <si>
    <t>Programa de Fortalecimiento de la Calidad Educativa (PFCE). Universidad Tecnológica de Nezahualcóyotl</t>
  </si>
  <si>
    <t>Este Recurso se utilizó para fortalecer los servicios educativos que  se ofrecen, considerando la planeación contenida en el Programa de Fortalecimiento de la Calidad Educativa, proyectos integrales y objetivos particulares asociados,  orientados a mejorar la calidad de los mismos y asegurar su acreditación y cerfiticación.</t>
  </si>
  <si>
    <t>Programa para el Desarrollo Profesional Docente para el Tipo Superior (PRODEP). Universidad Tecnológica de Nezahualcóyotl</t>
  </si>
  <si>
    <t>Este recurso se utilizó para apoyar el fortalecimiento de Cuerpos Academicos,incluyendo el apoyo para gastos de publicación, apoyo para registro de patentes, así como el apoyo posdoctorales y estancias cortas de investigación en sus diferentes modalidades.</t>
  </si>
  <si>
    <t>Convenio especifico para la asignacion de recursos financieros para la operación de las Universidades Tecnológicas del Estado de México. Universidad Tecnologica del Valle de Toluca</t>
  </si>
  <si>
    <t xml:space="preserve">Gastos de operación:            Materiales y útiles para el procesamiento en equipos y bienes informáticos; material eléctrico y electrónico;  materiales accesorios y suministros de laboratorio; servicio de energía eléctrica;     conservación y mantenimiento menor de inmuebles y vehículos y equipo de transporte terrestre     </t>
  </si>
  <si>
    <t>Subsidios Federales para Organismos  Descentralizados Estatales, Tecnológico de Estudios Superiores de Cuautitlán Izcalli</t>
  </si>
  <si>
    <t>Convenio de apoyo financiero (Subsidio Ordinario) Universidad Intercultural del Estado de México</t>
  </si>
  <si>
    <t>Gastos de operación en Materiales y Suministros tales como adquisición materiales de administración, herramientas refacciones y accesorios. Gastos Generales y Otros gastos Asignaciones destinadas a cubrir el costo de todo tipo de servicios que se contraten ; así como los servicios oficiales requeridos para el desempeño de actividades.</t>
  </si>
  <si>
    <t>Convenio de Colaboración y Concertación de Capacitación y Asistencia Técnica con el Instituto Nacional de los Pueblo Indígenas. Universidad Intercultural del Estado de México</t>
  </si>
  <si>
    <t>Gastos de operación y generales para brindar capacitación y/o asistencia técnica a proyectos productivos de los pueblos indígenas y afroamericanos apoyados en 2019</t>
  </si>
  <si>
    <t>Programa Fortalecimiento a la Calidad Educativa. Universidad Intercultural del Estado de México</t>
  </si>
  <si>
    <t>Gastos Generales y de inversión para Desarrollar un sistema de calidad para gestión
administrativa, Mejorar la operación de la planeación financiera orientada
a resultados de impacto y Atender, y en su caso, atenuar los problema estructurales
asociacidos a la gestión institucional.</t>
  </si>
  <si>
    <t>Programa para el Desarrollo Profesional Docente (PRODEP). Universidad Intercultural del Estado de México</t>
  </si>
  <si>
    <t>Gastos de inversión para la adquisición de insumos y equipamiento: Apoyo a Profesores con Perfil Deseable.</t>
  </si>
  <si>
    <t>Agua Potable, Drenaje y Tratamiento, en su Apartado  Urbano (APAUR  2019)</t>
  </si>
  <si>
    <t>Dirigido a la Población del Municipio de Jocotitlan, Proyecto ejecutivo del equipamiento de pozo profundoy línea de conducción de agua potable en la localidad de san miguel Tenochtitlán.</t>
  </si>
  <si>
    <t>Agua Potable, Drenaje y Tratamiento, en  su  Apartado Rural (APARURAL  2019)</t>
  </si>
  <si>
    <t>Dirigido a la Población del Municipio de el Oro, perforación, desarrollo y aforo de pozo profundo de agua potable (300 mts de profundidad), para las localidades de el Tejocote y presa Brockman.</t>
  </si>
  <si>
    <t>Agua Potable, Drenaje y Tratamiento, en su Apartado Plantas de tratamiento (PTAR  2019)</t>
  </si>
  <si>
    <t xml:space="preserve">Dirigido a la población del  Municipio de Ixtlahuaca, Proyecto ejecutivo para la construcción de una planta de tratamiento de aguas residuales en la localidad de San Cristóbal de Los Baños. </t>
  </si>
  <si>
    <t>Fideicomiso para la Infraestructura en los Estados (FIES) 2018</t>
  </si>
  <si>
    <t>Construcción de Unidad Deportiva Bicentenario, Municipio de Jocotitlán.
Ampliación y Rehabilitación de la Deportiva Bicentenario, en el Municipio de San Mateo Atenco, 
Dirigido para el beneficio de la población de los Municipios de Jocotitlán y San Mateo Atenco</t>
  </si>
  <si>
    <t>Proyectos de Desarrollo Regional (PDR) A 2018</t>
  </si>
  <si>
    <t>Rehabilitación de 2 Canchas de Tenis, Construcción de Techumbre, Gradería e Iluminación de las Mismas, dirigido a la población de San Francisco Coaxusco, en beneficio de los habitantes del Municipio de Metepec.</t>
  </si>
  <si>
    <t>Proyectos de Desarrollo Regional B 2018</t>
  </si>
  <si>
    <t>Unidad Deportiva de San Sebastián, Malinalco.
Unidad Deportiva Arturo Orihuela, Malinalco.
Auditorio en Agua Escondida, Jilotepec.
Gimnasio Polivalente de la Unidad Deportiva Martín Alarcón Hisojo, Metepec.
Techumbre y Reconstrucción de Cancha de Frontenis en San Martín, Jaltenco.
Gimnasio de Basquetbol y Baños de la Unidad Deportiva Martín Alarcón Hisojo, San Francisco Coaxusco, Metepec.
Dirigido para el beneficio de la población de los Municipios de: Malinalco, Jilotepec, Jaltenco y Metepec.</t>
  </si>
  <si>
    <t>Proyectos de Desarrollo Regional C 2018</t>
  </si>
  <si>
    <t>Casa de Día de Adultos Mayores, Jocotitlán.
Auditorio Municipal en Valle de Bravo.
Auditorio Municipal de San José Chicoloapan.
Parque en Huixquilucan.
Parque Tikal, Ixtapaluca.
Deportivo San Pablo de las Salinas, Tultitlán.
Gimnasio en Deportivo Alborada, Jaltenco.
Deportivo Solidaridad, Tultitlán.
Módulo de Sanitario y Techo del Auditorio San Andrés, Jaltenco.
Núcleo Sanitario en el Auditorio Alborada, Jaltenco.
Techumbre y Alumbrado Público de la Plaza Alborada, Jaltenco.
Museo del Barro, en Metepec.
Deportivo Real del Bosque en Tultitlán.
Deportivo Morelos, Tultitlán.
Deportivo Bahías, Jaltenco.
Unidad Deportiva Loma Bonita, Valle de Bravo.
Lienzo Charro del Municipio de Malinalco.
Unidad Deportiva San Antonio, Valle de Bravo.
Dirigido para el beneficio de la población de los Municipios de: Jocotitlán, Valle de Bravo, Chicoloapan, Huixquilucan, Ixtapaluca, Tultitlán, Jaltenco, Metepec, Valle de Bravo y Malinalco.</t>
  </si>
  <si>
    <t>Fideicomiso para la infraestructura en los Estados (FIES) Recursos 2018</t>
  </si>
  <si>
    <t>Construcción de red electrica e instalación de alumbrado público en los municipios de Acambay, Lerma, Jocotitlán y Jiquipilco</t>
  </si>
  <si>
    <t>Fideicomiso para la Infraestructura en los Estados (FIES)</t>
  </si>
  <si>
    <t>Habitantes del Municipio de Zumpango</t>
  </si>
  <si>
    <t>Programa de Concurrencia con las Entidades Federativas. Infraestructura, Equipamiento, Maquinaria Y Material Biológico. Proyectos Productivos o Estratégicos Agrícolas</t>
  </si>
  <si>
    <t>Pago de personal eventual, peajes, papeleria, combustible y otros.</t>
  </si>
  <si>
    <t>Programa de Concurrencia con las Entidades Federativas. Infraestructura, Equipamiento, Maquinaria Y Material Biológico. Proyectos Productivos o Estratégicos Pecuarios</t>
  </si>
  <si>
    <t>Productores</t>
  </si>
  <si>
    <t>Programa de Concurrencia con las Entidades Federativas. Infraestructura, Equipamiento, Maquinaria Y Material Biológico. Proyectos Productivos o Estratégicos de Pesca y Acuícolas.</t>
  </si>
  <si>
    <t>Programa de Desarrollo Rural. Desarrollo de Capacidades, Extensionismo y Asesoría Rural</t>
  </si>
  <si>
    <t>Programa de Desarrollo Rural. Investigación y Transferencia de Tecnológia.</t>
  </si>
  <si>
    <t>Sistema Nacional de Información para el Desarrollo Rural Sustentable/Información Estadística y Estudios</t>
  </si>
  <si>
    <t>Apoyo a la Infraestructura Hidroagrícola/Rehabilitación Modernización y Tecnificación de Distritos de Riegpo</t>
  </si>
  <si>
    <t xml:space="preserve">Asociación de Usuarios </t>
  </si>
  <si>
    <t>"Centros Para el Desarrollo de las Mujeres: México 2019"</t>
  </si>
  <si>
    <t>Promover y fomentar las condiciones para alcanzar la igualdad de oportunidades y de trato entre los géneros.</t>
  </si>
  <si>
    <t>"Acciones Firmes Hacia la Igualdad Sustantiva en el Estado de México 2019"</t>
  </si>
  <si>
    <t>"Mexiquenses Fuertes de Acciones Firmes Hacia una Vida Libre de Violencia, PAIMEF 2019"</t>
  </si>
  <si>
    <t xml:space="preserve">Contribuir a una vida libre de Violencia para las Mujeres Mexiquenses. </t>
  </si>
  <si>
    <t xml:space="preserve">Programa Vivienda Social </t>
  </si>
  <si>
    <t>IMEVIS</t>
  </si>
  <si>
    <t>Fondo de Aportaciones para los Servicios  de Salud Ramo 33</t>
  </si>
  <si>
    <t>Los recursos son aplicados al pago de los servicios personales de carácter federal, así como el gasto de operación de las unidades médicas en materia de salud.</t>
  </si>
  <si>
    <t>Fondo para el Fortaleciemiento de Acciones de Salud Pública en las Entidades Federativas</t>
  </si>
  <si>
    <t xml:space="preserve">Recursos para el Fortalecimiento de las Acciones de Salud Pública en la Entidad en sus diferentes programas de acción específica en Materia de Promoción y Prevención de la Salud, Equidad y Género, Salud Reproductiva, Prevención de Enfermedades, Vigilancia Epidemiológica, así como en los programas de Vacunación Universal. </t>
  </si>
  <si>
    <t>Fortalecimiento a la Atención Médica</t>
  </si>
  <si>
    <t>Realizar los gastos que se deriven de la operación de dieciocho unidades médicas móviles y su aseguramiento (que comprenda los ocupantes, equipamiento, unidades médicas móviles, con cobertura en casos de desastres naturales) que amparen a veinte unidades médicas móviles del programa en el Estado de México.</t>
  </si>
  <si>
    <t>COFEPRIS</t>
  </si>
  <si>
    <t>Fortalecer la ejecución y desarrollo de las acciones relacionadas con la Protección Contra Riesgos Sanitarios, así como el Fortalecimiento de la Red Nacional de Laboratorios.</t>
  </si>
  <si>
    <t>(SEGURO POPULAR) Cuota Social y Aportación Solidaria Estatal</t>
  </si>
  <si>
    <t>Garantizar la salud a toda la población que no cuente con un seguro social de gastos médicos, buscando de este modo que todos los integrantes de las personas afiliadas al seguro popular tengan acceso a los servicios de salud, médicos, hospitalarios, farmacéuticos y quirúrgicos, los cuales serán financiados por el REPSS a los Servicios de Salud de la Entidad, garantizando los servicios de salud de mas de 7 millones 411 mil 973 afilados del padrón (todas las edades).</t>
  </si>
  <si>
    <t>Convenio Específico CRESCA-CONADIC-MEX.001/2019</t>
  </si>
  <si>
    <t>Prevención y Tratamiento de las Adicciones</t>
  </si>
  <si>
    <t>Convenio Modificatorio CRESCA-CONADIC-MEX.001/2019</t>
  </si>
  <si>
    <t>Fondo de Aportaciones Múltiples 2019 (Asistencia Social).</t>
  </si>
  <si>
    <t>Familias fuertes nutrición escolar modalidad desayuno escolar frío; familias fuertes con desayunos escolares; familias fuertes con apoyos horta dif; familias fuertes alimentación para la niñez; equipamiento de desayunadores alimentarios; espacios de alimentación, encuentro y desarrollo; campaña permanente de prevención de adicciones; adquisición de material lúdico-didáctico para la prevención de riesgos asociados a la migración no acompañada en niñas, niños y adolescentes; adquisición de equipo portátil de ultrasonido; adquisición de insumos para la operación de las unidades móviles ginecológicas; adquisición de modelos anatómicos para capacitación de autoexploración mamaria; adquisición de equipo para la prevención y detección de trastornos de alimentación en familias vulnerables; adquisición de equipo para la detección de trastornos crónico degenerativos en población vulnerable; campaña de prevención del embarazo en adolescentes; adquisición de pruebas psicológicas digitalizadas e impresas para pacientes de los servicios de psicología y psiquiatría en la clínica de salud mental “ramón de la fuente”; tratamiento psicológico y psiquiátrico a través de equipos de realidad virtual a pacientes de la clínica de salud mental "ramón de la fuente"; adquisición de material educativo por el fomento del buen trato en la familia; adquisición de cobertores para adultos mayores; adquisición de sillas de ruedas, bastones, andaderas y pañales para adultos mayores; adquisición de juegos de pants para adultos mayores; equipamiento para casas de día para adultos mayores; adquisición de aparatos auditivos para adultos mayores; adquisición de ropa, calzado, uniformes y blancos para los centros de asistencia social del sistema para el desarrollo integral de la familia del estado de México; equipamiento deportivo y material para  los 4 centros de asistencia social del sistema para el desarrollo integral de la familia del estado de México; adquisición de mobiliario y equipo para los centros de asistencia social del  sistema para el desarrollo integral de la familia del estado de México; adquisición de equipo médico para los centros de asistencia social del  sistema para el desarrollo integral de la familia del estado de México; equipamiento del aula digital de los centros de asistencia social del  sistema para el desarrollo integral de la familia del estado de México; capacitación, talleres, cursos para el personal de los centros de asistencia social que integran la procuraduría de protección de niñas, niños y adolescentes; así como a la población de niñas, niños y adolescentes; adquisición del servicio de comedor para los centros de asistencia social del  sistema para el desarrollo integral de la familia del estado de México; adquisición de víveres, formula láctea y pañales para los centros de asistencia social del  sistema para el desarrollo integral de la familia del estado de México; entrega de ayudas funcionales para personas con discapacidad; adquisición de equipo de impresora 3d exoesqueletos de prótesis y hortesis para personas con discapacidad; equipamiento de unidad para personas con quemaduras en el centro de rehabilitación y educación especial; reequipamiento de unidades y centros de rehabilitación; adquisición de material para la elaboración de prótesis para personas con discapacidad del centro de rehabilitación y educación especial (cree); adquisición de láminas, pintura, impermeabilizante, cobertores, y colchonetas para la población vulnerable; equipamiento de estancias infantiles y jardines de niños del DIFEM.</t>
  </si>
  <si>
    <t>Programa Fondo Especial de Fomento a la Lectura del Estado de México</t>
  </si>
  <si>
    <t>Vincular a la Sociedad con el quehacer Cultural de la Entidad</t>
  </si>
  <si>
    <t>Programa de Desarrollo Cultural Infantil Alas y Raíces</t>
  </si>
  <si>
    <t>Programa de Apoyo al Empleo</t>
  </si>
  <si>
    <t>Empleo</t>
  </si>
  <si>
    <t>Subsidios federales para organismos descentralizados estatales</t>
  </si>
  <si>
    <t>Capacitacion en la población desempleada y subempleada, con la finalidad de que las personas capacitadas en y para el trabajo adquieran las habilidades y destreza suficiente para incorporarse al mercado laboral.</t>
  </si>
  <si>
    <r>
      <t xml:space="preserve">Convenio de coordinación que para la creación, operación y apoyo financiero del </t>
    </r>
    <r>
      <rPr>
        <sz val="10"/>
        <rFont val="HelveticaNeueLT Std Lt"/>
        <family val="2"/>
      </rPr>
      <t>Tecnológico de Estudios Superiores de Valle de Bravo c</t>
    </r>
    <r>
      <rPr>
        <sz val="10"/>
        <color indexed="8"/>
        <rFont val="HelveticaNeueLT Std Lt"/>
        <family val="2"/>
      </rPr>
      <t>elebran, la Secretaría de Educación Pública y el Gobierno del Estado Libre y Soberano de México.</t>
    </r>
  </si>
  <si>
    <r>
      <t xml:space="preserve">Gasto de operación destinados a cubrir pago de </t>
    </r>
    <r>
      <rPr>
        <sz val="10"/>
        <color indexed="8"/>
        <rFont val="HelveticaNeueLT Std Lt"/>
        <family val="2"/>
      </rPr>
      <t>Sueldos y Salarios (Horas clase a personal docente y sueldo a personal administrativo) la compra de Materiales y Suministros tales como: (Papelería, Tóner Materiales de Construcción, Combustibles, Herramientas de Trabajo); y  Servicios Generales tales como (Intereses y comisiones bancarias, mantenimiento de vehículos, servicio de limpieza, transportación aérea, inscripciones y arbitrajes); Bienes Muebles, Inmuebles e Intangibles tales como compra de vehiculo y muebles y enseres de oficina;  necesarios para el correcto funcionamiento de la Universidad.</t>
    </r>
  </si>
  <si>
    <r>
      <t xml:space="preserve">Este recurso se utilizó para pagar sueldos, salarios, honorarios, gastos de seguridad, prestaciones derivadas de la relación laboral, adquisición de toda clase de insumos y suministros requeridos para la prestación de bienes y servicios públicos para el desempeño de las actividades administrativas, cubrir el costo de los servicios que se contraten como vigilancia, limpieza, luz, teléfono, reparación de vehículos etc. </t>
    </r>
    <r>
      <rPr>
        <sz val="10"/>
        <color indexed="10"/>
        <rFont val="HelveticaNeueLT Std Lt"/>
        <family val="2"/>
      </rPr>
      <t xml:space="preserve"> </t>
    </r>
  </si>
  <si>
    <t>Pago  de Nómina: Sueldos, Gratificaciones, Cuotas y Aportaciones. 
Gastos de Operación tales como: Energía eléctrica, Teléfono, Mantenimiento, Suministros en General.</t>
  </si>
  <si>
    <t>Fondo de Aportaciones para la Seguridad Pública 2019</t>
  </si>
  <si>
    <t>Bienes y Servicios destinados al fortalecimiento de la Instituciones de Seguridad Pública</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</si>
</sst>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4" formatCode="_-&quot;$&quot;* #,##0.00_-;\-&quot;$&quot;* #,##0.00_-;_-&quot;$&quot;* &quot;-&quot;??_-;_-@_-"/>
    <numFmt numFmtId="43" formatCode="_-* #,##0.00_-;\-* #,##0.00_-;_-* &quot;-&quot;??_-;_-@_-"/>
    <numFmt numFmtId="164" formatCode="_(* #,##0.00_);_(* \(#,##0.00\);_(* &quot;-&quot;??_);_(@_)"/>
    <numFmt numFmtId="165" formatCode="_(* #,##0.00_);_(* \(#,##0.00\);_(* \-??_);_(@_)"/>
    <numFmt numFmtId="166" formatCode="_-\$* #,##0.00_-;&quot;-$&quot;* #,##0.00_-;_-\$* \-??_-;_-@_-"/>
  </numFmts>
  <fonts count="12" x14ac:knownFonts="1">
    <font>
      <sz val="11"/>
      <color theme="1"/>
      <name val="Calibri"/>
      <family val="2"/>
      <scheme val="minor"/>
    </font>
    <font>
      <sz val="11"/>
      <color theme="1"/>
      <name val="Calibri"/>
      <family val="2"/>
      <scheme val="minor"/>
    </font>
    <font>
      <sz val="10"/>
      <name val="Arial"/>
      <family val="2"/>
    </font>
    <font>
      <sz val="10"/>
      <color theme="1"/>
      <name val="HelveticaNeueLT Std Lt"/>
      <family val="2"/>
    </font>
    <font>
      <sz val="11"/>
      <color rgb="FF000000"/>
      <name val="Calibri"/>
      <family val="2"/>
    </font>
    <font>
      <sz val="10"/>
      <name val="HelveticaNeueLT Std Lt"/>
      <family val="2"/>
    </font>
    <font>
      <sz val="11"/>
      <color rgb="FF000000"/>
      <name val="Calibri"/>
      <family val="2"/>
      <charset val="1"/>
    </font>
    <font>
      <sz val="10"/>
      <name val="Arial"/>
      <family val="2"/>
      <charset val="1"/>
    </font>
    <font>
      <sz val="10"/>
      <color rgb="FF000000"/>
      <name val="HelveticaNeueLT Std Lt"/>
      <family val="2"/>
    </font>
    <font>
      <b/>
      <sz val="10"/>
      <color theme="1"/>
      <name val="HelveticaNeueLT Std Lt"/>
      <family val="2"/>
    </font>
    <font>
      <sz val="10"/>
      <color indexed="8"/>
      <name val="HelveticaNeueLT Std Lt"/>
      <family val="2"/>
    </font>
    <font>
      <sz val="10"/>
      <color indexed="10"/>
      <name val="HelveticaNeueLT Std Lt"/>
      <family val="2"/>
    </font>
  </fonts>
  <fills count="5">
    <fill>
      <patternFill patternType="none"/>
    </fill>
    <fill>
      <patternFill patternType="gray125"/>
    </fill>
    <fill>
      <patternFill patternType="solid">
        <fgColor rgb="FFFFFFCC"/>
      </patternFill>
    </fill>
    <fill>
      <patternFill patternType="solid">
        <fgColor theme="0"/>
        <bgColor indexed="64"/>
      </patternFill>
    </fill>
    <fill>
      <patternFill patternType="solid">
        <fgColor indexed="9"/>
        <bgColor indexed="64"/>
      </patternFill>
    </fill>
  </fills>
  <borders count="26">
    <border>
      <left/>
      <right/>
      <top/>
      <bottom/>
      <diagonal/>
    </border>
    <border>
      <left style="thin">
        <color rgb="FFB2B2B2"/>
      </left>
      <right style="thin">
        <color rgb="FFB2B2B2"/>
      </right>
      <top style="thin">
        <color rgb="FFB2B2B2"/>
      </top>
      <bottom style="thin">
        <color rgb="FFB2B2B2"/>
      </bottom>
      <diagonal/>
    </border>
    <border>
      <left style="thin">
        <color indexed="64"/>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double">
        <color indexed="64"/>
      </left>
      <right style="thin">
        <color indexed="64"/>
      </right>
      <top style="double">
        <color indexed="64"/>
      </top>
      <bottom/>
      <diagonal/>
    </border>
    <border>
      <left style="double">
        <color indexed="64"/>
      </left>
      <right style="thin">
        <color indexed="64"/>
      </right>
      <top/>
      <bottom style="double">
        <color indexed="64"/>
      </bottom>
      <diagonal/>
    </border>
    <border>
      <left style="thin">
        <color indexed="64"/>
      </left>
      <right style="thin">
        <color indexed="64"/>
      </right>
      <top style="double">
        <color indexed="64"/>
      </top>
      <bottom/>
      <diagonal/>
    </border>
    <border>
      <left style="thin">
        <color indexed="64"/>
      </left>
      <right style="thin">
        <color indexed="64"/>
      </right>
      <top/>
      <bottom style="double">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double">
        <color indexed="64"/>
      </right>
      <top style="double">
        <color indexed="64"/>
      </top>
      <bottom/>
      <diagonal/>
    </border>
    <border>
      <left style="thin">
        <color indexed="64"/>
      </left>
      <right style="double">
        <color indexed="64"/>
      </right>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s>
  <cellStyleXfs count="23">
    <xf numFmtId="0" fontId="0" fillId="0" borderId="0"/>
    <xf numFmtId="164"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2" fillId="0" borderId="0"/>
    <xf numFmtId="0" fontId="1" fillId="0" borderId="0"/>
    <xf numFmtId="0" fontId="2" fillId="0" borderId="0"/>
    <xf numFmtId="0" fontId="2" fillId="0" borderId="0"/>
    <xf numFmtId="0" fontId="1" fillId="2" borderId="1" applyNumberFormat="0" applyFont="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0" fontId="4" fillId="0" borderId="0"/>
    <xf numFmtId="0" fontId="4" fillId="0" borderId="0"/>
    <xf numFmtId="43" fontId="1" fillId="0" borderId="0" applyFont="0" applyFill="0" applyBorder="0" applyAlignment="0" applyProtection="0"/>
    <xf numFmtId="0" fontId="6" fillId="0" borderId="0"/>
    <xf numFmtId="165" fontId="6" fillId="0" borderId="0" applyBorder="0" applyProtection="0"/>
    <xf numFmtId="166" fontId="6" fillId="0" borderId="0" applyBorder="0" applyProtection="0"/>
    <xf numFmtId="0" fontId="7" fillId="0" borderId="0"/>
    <xf numFmtId="44" fontId="1" fillId="0" borderId="0" applyFont="0" applyFill="0" applyBorder="0" applyAlignment="0" applyProtection="0"/>
    <xf numFmtId="9" fontId="1" fillId="0" borderId="0" applyFont="0" applyFill="0" applyBorder="0" applyAlignment="0" applyProtection="0"/>
    <xf numFmtId="164" fontId="2" fillId="0" borderId="0" applyFont="0" applyFill="0" applyBorder="0" applyAlignment="0" applyProtection="0"/>
  </cellStyleXfs>
  <cellXfs count="81">
    <xf numFmtId="0" fontId="0" fillId="0" borderId="0" xfId="0"/>
    <xf numFmtId="0" fontId="9" fillId="0" borderId="2" xfId="0" applyFont="1" applyBorder="1" applyAlignment="1">
      <alignment horizontal="center"/>
    </xf>
    <xf numFmtId="0" fontId="9" fillId="0" borderId="3" xfId="0" applyFont="1" applyBorder="1" applyAlignment="1">
      <alignment horizontal="center"/>
    </xf>
    <xf numFmtId="4" fontId="3" fillId="0" borderId="20" xfId="0" applyNumberFormat="1" applyFont="1" applyFill="1" applyBorder="1" applyAlignment="1">
      <alignment horizontal="center" vertical="center" wrapText="1"/>
    </xf>
    <xf numFmtId="0" fontId="9" fillId="0" borderId="4" xfId="0" applyFont="1" applyBorder="1" applyAlignment="1">
      <alignment horizontal="center" vertical="center" wrapText="1"/>
    </xf>
    <xf numFmtId="0" fontId="9" fillId="0" borderId="5" xfId="0" applyFont="1" applyBorder="1" applyAlignment="1">
      <alignment horizontal="center" vertical="center" wrapText="1"/>
    </xf>
    <xf numFmtId="0" fontId="9" fillId="0" borderId="6" xfId="0" applyFont="1" applyBorder="1" applyAlignment="1">
      <alignment horizontal="center" vertical="center" wrapText="1"/>
    </xf>
    <xf numFmtId="0" fontId="9" fillId="0" borderId="7" xfId="0" applyFont="1" applyBorder="1" applyAlignment="1">
      <alignment horizontal="center" vertical="center" wrapText="1"/>
    </xf>
    <xf numFmtId="0" fontId="9" fillId="0" borderId="0" xfId="0" applyFont="1" applyBorder="1" applyAlignment="1">
      <alignment horizontal="center" vertical="center" wrapText="1"/>
    </xf>
    <xf numFmtId="0" fontId="9" fillId="0" borderId="8" xfId="0" applyFont="1" applyBorder="1" applyAlignment="1">
      <alignment horizontal="center" vertical="center" wrapText="1"/>
    </xf>
    <xf numFmtId="0" fontId="9" fillId="0" borderId="9" xfId="0" applyFont="1" applyBorder="1" applyAlignment="1">
      <alignment horizontal="center" vertical="center" wrapText="1"/>
    </xf>
    <xf numFmtId="0" fontId="9" fillId="0" borderId="10" xfId="0" applyFont="1" applyBorder="1" applyAlignment="1">
      <alignment horizontal="center" vertical="center" wrapText="1"/>
    </xf>
    <xf numFmtId="0" fontId="9" fillId="0" borderId="11" xfId="0" applyFont="1" applyBorder="1" applyAlignment="1">
      <alignment horizontal="center" vertical="center" wrapText="1"/>
    </xf>
    <xf numFmtId="0" fontId="9" fillId="0" borderId="12" xfId="0" applyFont="1" applyBorder="1" applyAlignment="1">
      <alignment horizontal="center" vertical="center" wrapText="1"/>
    </xf>
    <xf numFmtId="0" fontId="9" fillId="0" borderId="13" xfId="0" applyFont="1" applyBorder="1" applyAlignment="1">
      <alignment horizontal="center" vertical="center" wrapText="1"/>
    </xf>
    <xf numFmtId="0" fontId="9" fillId="0" borderId="14" xfId="0" applyFont="1" applyBorder="1" applyAlignment="1">
      <alignment horizontal="center" vertical="center" wrapText="1"/>
    </xf>
    <xf numFmtId="0" fontId="9" fillId="0" borderId="15" xfId="0" applyFont="1" applyBorder="1" applyAlignment="1">
      <alignment horizontal="center" vertical="center" wrapText="1"/>
    </xf>
    <xf numFmtId="0" fontId="9" fillId="0" borderId="18" xfId="0" applyFont="1" applyBorder="1" applyAlignment="1">
      <alignment horizontal="center" vertical="center" wrapText="1"/>
    </xf>
    <xf numFmtId="0" fontId="9" fillId="0" borderId="19" xfId="0" applyFont="1" applyBorder="1" applyAlignment="1">
      <alignment horizontal="center" vertical="center" wrapText="1"/>
    </xf>
    <xf numFmtId="0" fontId="9" fillId="0" borderId="16" xfId="0" applyFont="1" applyBorder="1" applyAlignment="1">
      <alignment horizontal="center" vertical="center"/>
    </xf>
    <xf numFmtId="0" fontId="9" fillId="0" borderId="17" xfId="0" applyFont="1" applyBorder="1" applyAlignment="1">
      <alignment horizontal="center" vertical="center"/>
    </xf>
    <xf numFmtId="0" fontId="3" fillId="3" borderId="20" xfId="0" applyFont="1" applyFill="1" applyBorder="1" applyAlignment="1">
      <alignment horizontal="left" vertical="center" wrapText="1"/>
    </xf>
    <xf numFmtId="4" fontId="8" fillId="0" borderId="20" xfId="0" applyNumberFormat="1" applyFont="1" applyBorder="1" applyAlignment="1">
      <alignment horizontal="center" vertical="center" wrapText="1"/>
    </xf>
    <xf numFmtId="4" fontId="3" fillId="0" borderId="20" xfId="0" applyNumberFormat="1" applyFont="1" applyBorder="1" applyAlignment="1">
      <alignment horizontal="right" vertical="center"/>
    </xf>
    <xf numFmtId="4" fontId="3" fillId="3" borderId="20" xfId="0" applyNumberFormat="1" applyFont="1" applyFill="1" applyBorder="1" applyAlignment="1">
      <alignment horizontal="right" vertical="center"/>
    </xf>
    <xf numFmtId="49" fontId="3" fillId="0" borderId="20" xfId="0" applyNumberFormat="1" applyFont="1" applyBorder="1" applyAlignment="1">
      <alignment horizontal="left" vertical="center" wrapText="1"/>
    </xf>
    <xf numFmtId="4" fontId="3" fillId="0" borderId="20" xfId="0" applyNumberFormat="1" applyFont="1" applyBorder="1" applyAlignment="1">
      <alignment horizontal="center" vertical="center"/>
    </xf>
    <xf numFmtId="4" fontId="3" fillId="0" borderId="20" xfId="0" applyNumberFormat="1" applyFont="1" applyBorder="1" applyAlignment="1">
      <alignment horizontal="center" vertical="center" wrapText="1"/>
    </xf>
    <xf numFmtId="0" fontId="3" fillId="0" borderId="20" xfId="0" applyFont="1" applyBorder="1" applyAlignment="1">
      <alignment horizontal="left" vertical="center" wrapText="1"/>
    </xf>
    <xf numFmtId="43" fontId="5" fillId="4" borderId="20" xfId="15" applyFont="1" applyFill="1" applyBorder="1" applyAlignment="1">
      <alignment horizontal="left" vertical="center" wrapText="1"/>
    </xf>
    <xf numFmtId="4" fontId="3" fillId="0" borderId="20" xfId="0" quotePrefix="1" applyNumberFormat="1" applyFont="1" applyBorder="1" applyAlignment="1">
      <alignment horizontal="right" vertical="center"/>
    </xf>
    <xf numFmtId="4" fontId="3" fillId="3" borderId="20" xfId="0" applyNumberFormat="1" applyFont="1" applyFill="1" applyBorder="1" applyAlignment="1">
      <alignment horizontal="center" vertical="center"/>
    </xf>
    <xf numFmtId="4" fontId="3" fillId="0" borderId="20" xfId="20" applyNumberFormat="1" applyFont="1" applyBorder="1" applyAlignment="1">
      <alignment horizontal="center" vertical="center"/>
    </xf>
    <xf numFmtId="4" fontId="3" fillId="0" borderId="20" xfId="0" applyNumberFormat="1" applyFont="1" applyBorder="1" applyAlignment="1">
      <alignment horizontal="right" vertical="center" wrapText="1"/>
    </xf>
    <xf numFmtId="0" fontId="10" fillId="0" borderId="20" xfId="0" applyFont="1" applyFill="1" applyBorder="1" applyAlignment="1">
      <alignment horizontal="left" vertical="center" wrapText="1"/>
    </xf>
    <xf numFmtId="49" fontId="3" fillId="0" borderId="20" xfId="0" applyNumberFormat="1" applyFont="1" applyBorder="1" applyAlignment="1">
      <alignment horizontal="left" vertical="center"/>
    </xf>
    <xf numFmtId="0" fontId="3" fillId="0" borderId="24" xfId="0" applyFont="1" applyBorder="1" applyAlignment="1">
      <alignment horizontal="left" vertical="center" wrapText="1"/>
    </xf>
    <xf numFmtId="0" fontId="8" fillId="0" borderId="20" xfId="0" applyFont="1" applyBorder="1" applyAlignment="1">
      <alignment horizontal="left" vertical="center" wrapText="1"/>
    </xf>
    <xf numFmtId="0" fontId="5" fillId="0" borderId="20" xfId="0" applyFont="1" applyBorder="1" applyAlignment="1">
      <alignment horizontal="left" vertical="center" wrapText="1"/>
    </xf>
    <xf numFmtId="0" fontId="5" fillId="4" borderId="20" xfId="0" applyFont="1" applyFill="1" applyBorder="1" applyAlignment="1">
      <alignment horizontal="left" vertical="center" wrapText="1"/>
    </xf>
    <xf numFmtId="49" fontId="3" fillId="3" borderId="20" xfId="0" applyNumberFormat="1" applyFont="1" applyFill="1" applyBorder="1" applyAlignment="1">
      <alignment horizontal="left" vertical="center" wrapText="1"/>
    </xf>
    <xf numFmtId="0" fontId="5" fillId="0" borderId="20" xfId="0" applyNumberFormat="1" applyFont="1" applyFill="1" applyBorder="1" applyAlignment="1">
      <alignment horizontal="left" vertical="center" wrapText="1"/>
    </xf>
    <xf numFmtId="49" fontId="8" fillId="0" borderId="20" xfId="0" applyNumberFormat="1" applyFont="1" applyBorder="1" applyAlignment="1">
      <alignment horizontal="left" vertical="center" wrapText="1"/>
    </xf>
    <xf numFmtId="0" fontId="3" fillId="0" borderId="20" xfId="0" applyNumberFormat="1" applyFont="1" applyBorder="1" applyAlignment="1">
      <alignment horizontal="left" vertical="center" wrapText="1"/>
    </xf>
    <xf numFmtId="4" fontId="5" fillId="4" borderId="20" xfId="15" applyNumberFormat="1" applyFont="1" applyFill="1" applyBorder="1" applyAlignment="1">
      <alignment horizontal="center" vertical="center"/>
    </xf>
    <xf numFmtId="4" fontId="3" fillId="0" borderId="20" xfId="15" applyNumberFormat="1" applyFont="1" applyBorder="1" applyAlignment="1">
      <alignment horizontal="center" vertical="center"/>
    </xf>
    <xf numFmtId="4" fontId="3" fillId="3" borderId="22" xfId="0" applyNumberFormat="1" applyFont="1" applyFill="1" applyBorder="1" applyAlignment="1">
      <alignment horizontal="center" vertical="center" wrapText="1"/>
    </xf>
    <xf numFmtId="4" fontId="3" fillId="0" borderId="23" xfId="0" applyNumberFormat="1" applyFont="1" applyFill="1" applyBorder="1" applyAlignment="1">
      <alignment horizontal="center" vertical="center"/>
    </xf>
    <xf numFmtId="4" fontId="3" fillId="0" borderId="20" xfId="0" applyNumberFormat="1" applyFont="1" applyFill="1" applyBorder="1" applyAlignment="1">
      <alignment horizontal="center" vertical="center"/>
    </xf>
    <xf numFmtId="4" fontId="8" fillId="0" borderId="20" xfId="0" applyNumberFormat="1" applyFont="1" applyBorder="1" applyAlignment="1">
      <alignment horizontal="center" vertical="center"/>
    </xf>
    <xf numFmtId="4" fontId="3" fillId="0" borderId="20" xfId="15" applyNumberFormat="1" applyFont="1" applyFill="1" applyBorder="1" applyAlignment="1">
      <alignment horizontal="center" vertical="center"/>
    </xf>
    <xf numFmtId="4" fontId="3" fillId="0" borderId="20" xfId="15" applyNumberFormat="1" applyFont="1" applyBorder="1" applyAlignment="1">
      <alignment horizontal="center" vertical="center" wrapText="1"/>
    </xf>
    <xf numFmtId="4" fontId="5" fillId="3" borderId="20" xfId="22" applyNumberFormat="1" applyFont="1" applyFill="1" applyBorder="1" applyAlignment="1">
      <alignment horizontal="center" vertical="center"/>
    </xf>
    <xf numFmtId="4" fontId="5" fillId="0" borderId="20" xfId="22" applyNumberFormat="1" applyFont="1" applyBorder="1" applyAlignment="1">
      <alignment horizontal="center" vertical="center"/>
    </xf>
    <xf numFmtId="4" fontId="10" fillId="0" borderId="20" xfId="0" applyNumberFormat="1" applyFont="1" applyFill="1" applyBorder="1" applyAlignment="1">
      <alignment horizontal="center" vertical="center"/>
    </xf>
    <xf numFmtId="4" fontId="5" fillId="0" borderId="20" xfId="0" applyNumberFormat="1" applyFont="1" applyFill="1" applyBorder="1" applyAlignment="1">
      <alignment horizontal="center" vertical="center" wrapText="1"/>
    </xf>
    <xf numFmtId="4" fontId="5" fillId="0" borderId="20" xfId="2" applyNumberFormat="1" applyFont="1" applyFill="1" applyBorder="1" applyAlignment="1">
      <alignment horizontal="center" vertical="center"/>
    </xf>
    <xf numFmtId="4" fontId="10" fillId="0" borderId="20" xfId="15" applyNumberFormat="1" applyFont="1" applyFill="1" applyBorder="1" applyAlignment="1">
      <alignment horizontal="center" vertical="center"/>
    </xf>
    <xf numFmtId="4" fontId="3" fillId="3" borderId="20" xfId="20" applyNumberFormat="1" applyFont="1" applyFill="1" applyBorder="1" applyAlignment="1">
      <alignment horizontal="center" vertical="center"/>
    </xf>
    <xf numFmtId="4" fontId="10" fillId="0" borderId="20" xfId="15" applyNumberFormat="1" applyFont="1" applyBorder="1" applyAlignment="1">
      <alignment horizontal="center" vertical="center"/>
    </xf>
    <xf numFmtId="4" fontId="5" fillId="0" borderId="20" xfId="15" applyNumberFormat="1" applyFont="1" applyFill="1" applyBorder="1" applyAlignment="1">
      <alignment horizontal="center" vertical="center"/>
    </xf>
    <xf numFmtId="4" fontId="8" fillId="0" borderId="20" xfId="15" applyNumberFormat="1" applyFont="1" applyBorder="1" applyAlignment="1">
      <alignment horizontal="center" vertical="center"/>
    </xf>
    <xf numFmtId="4" fontId="5" fillId="0" borderId="20" xfId="0" applyNumberFormat="1" applyFont="1" applyBorder="1" applyAlignment="1">
      <alignment horizontal="center" vertical="center" wrapText="1"/>
    </xf>
    <xf numFmtId="4" fontId="3" fillId="0" borderId="20" xfId="2" applyNumberFormat="1" applyFont="1" applyBorder="1" applyAlignment="1">
      <alignment horizontal="center" vertical="center"/>
    </xf>
    <xf numFmtId="4" fontId="3" fillId="0" borderId="23" xfId="15" applyNumberFormat="1" applyFont="1" applyBorder="1" applyAlignment="1">
      <alignment horizontal="center" vertical="center"/>
    </xf>
    <xf numFmtId="4" fontId="3" fillId="0" borderId="20" xfId="3" applyNumberFormat="1" applyFont="1" applyFill="1" applyBorder="1" applyAlignment="1">
      <alignment horizontal="center" vertical="center"/>
    </xf>
    <xf numFmtId="4" fontId="3" fillId="0" borderId="21" xfId="3" applyNumberFormat="1" applyFont="1" applyBorder="1" applyAlignment="1">
      <alignment horizontal="center" vertical="center"/>
    </xf>
    <xf numFmtId="4" fontId="3" fillId="0" borderId="20" xfId="15" applyNumberFormat="1" applyFont="1" applyBorder="1" applyAlignment="1">
      <alignment horizontal="right" vertical="center"/>
    </xf>
    <xf numFmtId="4" fontId="8" fillId="0" borderId="20" xfId="0" applyNumberFormat="1" applyFont="1" applyBorder="1" applyAlignment="1">
      <alignment horizontal="right" vertical="center" wrapText="1"/>
    </xf>
    <xf numFmtId="4" fontId="3" fillId="0" borderId="20" xfId="15" applyNumberFormat="1" applyFont="1" applyFill="1" applyBorder="1" applyAlignment="1">
      <alignment horizontal="right" vertical="center"/>
    </xf>
    <xf numFmtId="4" fontId="5" fillId="4" borderId="20" xfId="21" applyNumberFormat="1" applyFont="1" applyFill="1" applyBorder="1" applyAlignment="1">
      <alignment horizontal="right" vertical="center"/>
    </xf>
    <xf numFmtId="4" fontId="3" fillId="3" borderId="20" xfId="0" applyNumberFormat="1" applyFont="1" applyFill="1" applyBorder="1" applyAlignment="1">
      <alignment horizontal="right" vertical="center" wrapText="1"/>
    </xf>
    <xf numFmtId="4" fontId="3" fillId="0" borderId="20" xfId="20" applyNumberFormat="1" applyFont="1" applyBorder="1" applyAlignment="1">
      <alignment horizontal="right" vertical="center"/>
    </xf>
    <xf numFmtId="4" fontId="3" fillId="0" borderId="20" xfId="15" applyNumberFormat="1" applyFont="1" applyBorder="1" applyAlignment="1">
      <alignment horizontal="right" vertical="center" wrapText="1"/>
    </xf>
    <xf numFmtId="4" fontId="5" fillId="3" borderId="20" xfId="22" applyNumberFormat="1" applyFont="1" applyFill="1" applyBorder="1" applyAlignment="1">
      <alignment horizontal="right" vertical="center"/>
    </xf>
    <xf numFmtId="4" fontId="5" fillId="0" borderId="20" xfId="22" applyNumberFormat="1" applyFont="1" applyBorder="1" applyAlignment="1">
      <alignment horizontal="right" vertical="center"/>
    </xf>
    <xf numFmtId="4" fontId="3" fillId="0" borderId="20" xfId="0" applyNumberFormat="1" applyFont="1" applyFill="1" applyBorder="1" applyAlignment="1">
      <alignment horizontal="right" vertical="center" wrapText="1"/>
    </xf>
    <xf numFmtId="4" fontId="10" fillId="0" borderId="20" xfId="0" applyNumberFormat="1" applyFont="1" applyFill="1" applyBorder="1" applyAlignment="1">
      <alignment horizontal="right" vertical="center"/>
    </xf>
    <xf numFmtId="4" fontId="3" fillId="0" borderId="25" xfId="15" applyNumberFormat="1" applyFont="1" applyBorder="1" applyAlignment="1">
      <alignment horizontal="right" vertical="center"/>
    </xf>
    <xf numFmtId="4" fontId="5" fillId="0" borderId="20" xfId="0" applyNumberFormat="1" applyFont="1" applyBorder="1" applyAlignment="1">
      <alignment horizontal="right" vertical="center"/>
    </xf>
    <xf numFmtId="4" fontId="5" fillId="0" borderId="20" xfId="0" applyNumberFormat="1" applyFont="1" applyFill="1" applyBorder="1" applyAlignment="1">
      <alignment horizontal="right" vertical="center" wrapText="1"/>
    </xf>
  </cellXfs>
  <cellStyles count="23">
    <cellStyle name="Millares" xfId="15" builtinId="3"/>
    <cellStyle name="Millares 2" xfId="1"/>
    <cellStyle name="Millares 2 2" xfId="2"/>
    <cellStyle name="Millares 2 2 2" xfId="12"/>
    <cellStyle name="Millares 2 3" xfId="10"/>
    <cellStyle name="Millares 2 4" xfId="17"/>
    <cellStyle name="Millares 3" xfId="11"/>
    <cellStyle name="Millares_CONTRAREC." xfId="22"/>
    <cellStyle name="Moneda" xfId="20" builtinId="4"/>
    <cellStyle name="Moneda 2" xfId="3"/>
    <cellStyle name="Moneda 2 2" xfId="18"/>
    <cellStyle name="Moneda 3" xfId="4"/>
    <cellStyle name="Normal" xfId="0" builtinId="0"/>
    <cellStyle name="Normal 2" xfId="5"/>
    <cellStyle name="Normal 2 10" xfId="14"/>
    <cellStyle name="Normal 2 2" xfId="6"/>
    <cellStyle name="Normal 2 3" xfId="13"/>
    <cellStyle name="Normal 2 4" xfId="19"/>
    <cellStyle name="Normal 3" xfId="7"/>
    <cellStyle name="Normal 4" xfId="16"/>
    <cellStyle name="Normal 5" xfId="8"/>
    <cellStyle name="Notas 2" xfId="9"/>
    <cellStyle name="Porcentaje" xfId="2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100"/>
  <sheetViews>
    <sheetView tabSelected="1" workbookViewId="0">
      <selection activeCell="B2" sqref="B2:F4"/>
    </sheetView>
  </sheetViews>
  <sheetFormatPr baseColWidth="10" defaultRowHeight="15" x14ac:dyDescent="0.25"/>
  <cols>
    <col min="1" max="1" width="10.7109375" customWidth="1"/>
    <col min="2" max="6" width="30.7109375" customWidth="1"/>
  </cols>
  <sheetData>
    <row r="1" spans="2:6" ht="15.75" thickBot="1" x14ac:dyDescent="0.3"/>
    <row r="2" spans="2:6" ht="15.75" thickTop="1" x14ac:dyDescent="0.25">
      <c r="B2" s="4" t="s">
        <v>6</v>
      </c>
      <c r="C2" s="5"/>
      <c r="D2" s="5"/>
      <c r="E2" s="5"/>
      <c r="F2" s="6"/>
    </row>
    <row r="3" spans="2:6" x14ac:dyDescent="0.25">
      <c r="B3" s="7"/>
      <c r="C3" s="8"/>
      <c r="D3" s="8"/>
      <c r="E3" s="8"/>
      <c r="F3" s="9"/>
    </row>
    <row r="4" spans="2:6" ht="15.75" thickBot="1" x14ac:dyDescent="0.3">
      <c r="B4" s="10"/>
      <c r="C4" s="11"/>
      <c r="D4" s="11"/>
      <c r="E4" s="11"/>
      <c r="F4" s="12"/>
    </row>
    <row r="5" spans="2:6" ht="15.75" thickTop="1" x14ac:dyDescent="0.25">
      <c r="B5" s="13" t="s">
        <v>0</v>
      </c>
      <c r="C5" s="15" t="s">
        <v>1</v>
      </c>
      <c r="D5" s="19" t="s">
        <v>2</v>
      </c>
      <c r="E5" s="20"/>
      <c r="F5" s="17" t="s">
        <v>3</v>
      </c>
    </row>
    <row r="6" spans="2:6" ht="15.75" thickBot="1" x14ac:dyDescent="0.3">
      <c r="B6" s="14"/>
      <c r="C6" s="16"/>
      <c r="D6" s="1" t="s">
        <v>4</v>
      </c>
      <c r="E6" s="2" t="s">
        <v>5</v>
      </c>
      <c r="F6" s="18"/>
    </row>
    <row r="7" spans="2:6" ht="128.25" thickTop="1" x14ac:dyDescent="0.25">
      <c r="B7" s="28" t="s">
        <v>7</v>
      </c>
      <c r="C7" s="21" t="s">
        <v>8</v>
      </c>
      <c r="D7" s="45">
        <v>14435570.51</v>
      </c>
      <c r="E7" s="45">
        <v>9372973.9700000007</v>
      </c>
      <c r="F7" s="67">
        <v>5062596.54</v>
      </c>
    </row>
    <row r="8" spans="2:6" ht="140.25" x14ac:dyDescent="0.25">
      <c r="B8" s="37" t="s">
        <v>9</v>
      </c>
      <c r="C8" s="37" t="s">
        <v>10</v>
      </c>
      <c r="D8" s="22">
        <v>1546150</v>
      </c>
      <c r="E8" s="22">
        <v>1546150</v>
      </c>
      <c r="F8" s="68">
        <v>0</v>
      </c>
    </row>
    <row r="9" spans="2:6" ht="111.75" customHeight="1" x14ac:dyDescent="0.25">
      <c r="B9" s="28" t="s">
        <v>11</v>
      </c>
      <c r="C9" s="21" t="s">
        <v>12</v>
      </c>
      <c r="D9" s="26">
        <v>23179203.75</v>
      </c>
      <c r="E9" s="26">
        <v>23179203.75</v>
      </c>
      <c r="F9" s="23">
        <v>0</v>
      </c>
    </row>
    <row r="10" spans="2:6" ht="86.25" customHeight="1" x14ac:dyDescent="0.25">
      <c r="B10" s="28" t="s">
        <v>13</v>
      </c>
      <c r="C10" s="28" t="s">
        <v>14</v>
      </c>
      <c r="D10" s="50">
        <v>3899463</v>
      </c>
      <c r="E10" s="50">
        <v>3899463</v>
      </c>
      <c r="F10" s="69">
        <v>0</v>
      </c>
    </row>
    <row r="11" spans="2:6" ht="61.5" customHeight="1" x14ac:dyDescent="0.25">
      <c r="B11" s="38" t="s">
        <v>15</v>
      </c>
      <c r="C11" s="38" t="s">
        <v>16</v>
      </c>
      <c r="D11" s="56">
        <v>251721</v>
      </c>
      <c r="E11" s="56">
        <v>251721</v>
      </c>
      <c r="F11" s="69">
        <v>0</v>
      </c>
    </row>
    <row r="12" spans="2:6" ht="178.5" x14ac:dyDescent="0.25">
      <c r="B12" s="28" t="s">
        <v>17</v>
      </c>
      <c r="C12" s="28" t="s">
        <v>18</v>
      </c>
      <c r="D12" s="26">
        <v>4317429.8599999994</v>
      </c>
      <c r="E12" s="26">
        <v>856243.19999999995</v>
      </c>
      <c r="F12" s="24">
        <v>771301.6599999998</v>
      </c>
    </row>
    <row r="13" spans="2:6" ht="173.25" customHeight="1" x14ac:dyDescent="0.25">
      <c r="B13" s="28" t="s">
        <v>19</v>
      </c>
      <c r="C13" s="28" t="s">
        <v>20</v>
      </c>
      <c r="D13" s="45">
        <v>9253638</v>
      </c>
      <c r="E13" s="45">
        <v>9253638</v>
      </c>
      <c r="F13" s="67">
        <v>0</v>
      </c>
    </row>
    <row r="14" spans="2:6" ht="128.25" customHeight="1" x14ac:dyDescent="0.25">
      <c r="B14" s="28" t="s">
        <v>21</v>
      </c>
      <c r="C14" s="28" t="s">
        <v>22</v>
      </c>
      <c r="D14" s="57">
        <v>22085512.309999999</v>
      </c>
      <c r="E14" s="57">
        <v>22085512.309999999</v>
      </c>
      <c r="F14" s="67">
        <v>0</v>
      </c>
    </row>
    <row r="15" spans="2:6" ht="92.25" customHeight="1" x14ac:dyDescent="0.25">
      <c r="B15" s="25" t="s">
        <v>23</v>
      </c>
      <c r="C15" s="25" t="s">
        <v>24</v>
      </c>
      <c r="D15" s="26">
        <v>10212396</v>
      </c>
      <c r="E15" s="26">
        <v>10212396</v>
      </c>
      <c r="F15" s="23" t="s">
        <v>25</v>
      </c>
    </row>
    <row r="16" spans="2:6" ht="268.5" customHeight="1" x14ac:dyDescent="0.25">
      <c r="B16" s="25" t="s">
        <v>26</v>
      </c>
      <c r="C16" s="25" t="s">
        <v>27</v>
      </c>
      <c r="D16" s="26">
        <v>3415000</v>
      </c>
      <c r="E16" s="27">
        <v>3415000</v>
      </c>
      <c r="F16" s="23">
        <v>0</v>
      </c>
    </row>
    <row r="17" spans="2:6" ht="95.25" customHeight="1" x14ac:dyDescent="0.25">
      <c r="B17" s="25" t="s">
        <v>28</v>
      </c>
      <c r="C17" s="25" t="s">
        <v>29</v>
      </c>
      <c r="D17" s="26">
        <v>12589764</v>
      </c>
      <c r="E17" s="26">
        <v>12589764</v>
      </c>
      <c r="F17" s="23">
        <v>0</v>
      </c>
    </row>
    <row r="18" spans="2:6" ht="111" customHeight="1" x14ac:dyDescent="0.25">
      <c r="B18" s="28" t="s">
        <v>30</v>
      </c>
      <c r="C18" s="28" t="s">
        <v>31</v>
      </c>
      <c r="D18" s="26">
        <v>113344202.73999999</v>
      </c>
      <c r="E18" s="26">
        <v>113344202.73999999</v>
      </c>
      <c r="F18" s="23">
        <v>0</v>
      </c>
    </row>
    <row r="19" spans="2:6" ht="92.25" customHeight="1" x14ac:dyDescent="0.25">
      <c r="B19" s="39" t="s">
        <v>32</v>
      </c>
      <c r="C19" s="29" t="s">
        <v>33</v>
      </c>
      <c r="D19" s="44">
        <v>18499614</v>
      </c>
      <c r="E19" s="44">
        <v>18499614</v>
      </c>
      <c r="F19" s="70">
        <v>0</v>
      </c>
    </row>
    <row r="20" spans="2:6" ht="93.75" customHeight="1" x14ac:dyDescent="0.25">
      <c r="B20" s="28" t="s">
        <v>34</v>
      </c>
      <c r="C20" s="28" t="s">
        <v>35</v>
      </c>
      <c r="D20" s="26">
        <v>16430709.74</v>
      </c>
      <c r="E20" s="26">
        <v>16430709.74</v>
      </c>
      <c r="F20" s="30">
        <v>0</v>
      </c>
    </row>
    <row r="21" spans="2:6" ht="135" customHeight="1" x14ac:dyDescent="0.25">
      <c r="B21" s="25" t="s">
        <v>36</v>
      </c>
      <c r="C21" s="40" t="s">
        <v>37</v>
      </c>
      <c r="D21" s="31">
        <v>12230339.74</v>
      </c>
      <c r="E21" s="31">
        <v>12230339.74</v>
      </c>
      <c r="F21" s="71">
        <v>0</v>
      </c>
    </row>
    <row r="22" spans="2:6" ht="102" customHeight="1" x14ac:dyDescent="0.25">
      <c r="B22" s="28" t="s">
        <v>38</v>
      </c>
      <c r="C22" s="28" t="s">
        <v>39</v>
      </c>
      <c r="D22" s="32">
        <v>2373109</v>
      </c>
      <c r="E22" s="32">
        <v>2373109</v>
      </c>
      <c r="F22" s="72">
        <v>0</v>
      </c>
    </row>
    <row r="23" spans="2:6" ht="120" customHeight="1" x14ac:dyDescent="0.25">
      <c r="B23" s="28" t="s">
        <v>40</v>
      </c>
      <c r="C23" s="28" t="s">
        <v>41</v>
      </c>
      <c r="D23" s="26">
        <v>18143396</v>
      </c>
      <c r="E23" s="26">
        <v>18143396</v>
      </c>
      <c r="F23" s="23">
        <v>0</v>
      </c>
    </row>
    <row r="24" spans="2:6" ht="93.75" customHeight="1" x14ac:dyDescent="0.25">
      <c r="B24" s="28" t="s">
        <v>42</v>
      </c>
      <c r="C24" s="28" t="s">
        <v>43</v>
      </c>
      <c r="D24" s="26">
        <v>699500</v>
      </c>
      <c r="E24" s="26">
        <v>699500</v>
      </c>
      <c r="F24" s="23">
        <v>0</v>
      </c>
    </row>
    <row r="25" spans="2:6" ht="172.5" customHeight="1" x14ac:dyDescent="0.25">
      <c r="B25" s="28" t="s">
        <v>44</v>
      </c>
      <c r="C25" s="28" t="s">
        <v>45</v>
      </c>
      <c r="D25" s="26">
        <v>6577084</v>
      </c>
      <c r="E25" s="26">
        <v>0</v>
      </c>
      <c r="F25" s="67">
        <v>6577084</v>
      </c>
    </row>
    <row r="26" spans="2:6" ht="82.5" customHeight="1" x14ac:dyDescent="0.25">
      <c r="B26" s="28" t="s">
        <v>46</v>
      </c>
      <c r="C26" s="28" t="s">
        <v>47</v>
      </c>
      <c r="D26" s="26">
        <v>261881829.25</v>
      </c>
      <c r="E26" s="26">
        <v>261881829.25</v>
      </c>
      <c r="F26" s="23">
        <v>0</v>
      </c>
    </row>
    <row r="27" spans="2:6" ht="133.5" customHeight="1" x14ac:dyDescent="0.25">
      <c r="B27" s="28" t="s">
        <v>48</v>
      </c>
      <c r="C27" s="28" t="s">
        <v>49</v>
      </c>
      <c r="D27" s="45">
        <v>29353886</v>
      </c>
      <c r="E27" s="45">
        <v>29353886</v>
      </c>
      <c r="F27" s="67">
        <f>+D27-E27</f>
        <v>0</v>
      </c>
    </row>
    <row r="28" spans="2:6" ht="102" customHeight="1" x14ac:dyDescent="0.25">
      <c r="B28" s="25" t="s">
        <v>50</v>
      </c>
      <c r="C28" s="25" t="s">
        <v>51</v>
      </c>
      <c r="D28" s="26">
        <v>36879960</v>
      </c>
      <c r="E28" s="26">
        <v>36879960</v>
      </c>
      <c r="F28" s="23">
        <v>0</v>
      </c>
    </row>
    <row r="29" spans="2:6" ht="108" customHeight="1" x14ac:dyDescent="0.25">
      <c r="B29" s="28" t="s">
        <v>52</v>
      </c>
      <c r="C29" s="28" t="s">
        <v>53</v>
      </c>
      <c r="D29" s="58">
        <v>26720594.640000001</v>
      </c>
      <c r="E29" s="58">
        <v>20540850</v>
      </c>
      <c r="F29" s="72">
        <v>0</v>
      </c>
    </row>
    <row r="30" spans="2:6" ht="118.5" customHeight="1" x14ac:dyDescent="0.25">
      <c r="B30" s="25" t="s">
        <v>54</v>
      </c>
      <c r="C30" s="25" t="s">
        <v>55</v>
      </c>
      <c r="D30" s="59">
        <v>6631317</v>
      </c>
      <c r="E30" s="59">
        <v>6631317</v>
      </c>
      <c r="F30" s="23">
        <v>0</v>
      </c>
    </row>
    <row r="31" spans="2:6" ht="145.5" customHeight="1" x14ac:dyDescent="0.25">
      <c r="B31" s="28" t="s">
        <v>56</v>
      </c>
      <c r="C31" s="28" t="s">
        <v>57</v>
      </c>
      <c r="D31" s="32">
        <f>1910+3042.02+395502</f>
        <v>400454.02</v>
      </c>
      <c r="E31" s="32">
        <f>1910+3042</f>
        <v>4952</v>
      </c>
      <c r="F31" s="72">
        <f>+D31-E31</f>
        <v>395502.02</v>
      </c>
    </row>
    <row r="32" spans="2:6" ht="127.5" customHeight="1" x14ac:dyDescent="0.25">
      <c r="B32" s="28" t="s">
        <v>58</v>
      </c>
      <c r="C32" s="28" t="s">
        <v>59</v>
      </c>
      <c r="D32" s="32">
        <f>3732+5702.4+51094.48+1419562.76+1955688.12</f>
        <v>3435779.7600000002</v>
      </c>
      <c r="E32" s="32">
        <f>2732+5702.4</f>
        <v>8434.4</v>
      </c>
      <c r="F32" s="72">
        <f>+D32-E32</f>
        <v>3427345.3600000003</v>
      </c>
    </row>
    <row r="33" spans="2:6" ht="192" customHeight="1" x14ac:dyDescent="0.25">
      <c r="B33" s="28" t="s">
        <v>60</v>
      </c>
      <c r="C33" s="28" t="s">
        <v>61</v>
      </c>
      <c r="D33" s="32">
        <f>4762.07+2486+21490.56+17400+9860696+2787395.32+6009565.6+21374404.42</f>
        <v>40078199.969999999</v>
      </c>
      <c r="E33" s="32">
        <f>4762.07+2486+21490.56+17400</f>
        <v>46138.630000000005</v>
      </c>
      <c r="F33" s="72">
        <f>+D33-E33</f>
        <v>40032061.339999996</v>
      </c>
    </row>
    <row r="34" spans="2:6" ht="86.25" customHeight="1" x14ac:dyDescent="0.25">
      <c r="B34" s="28" t="s">
        <v>62</v>
      </c>
      <c r="C34" s="28" t="s">
        <v>63</v>
      </c>
      <c r="D34" s="32">
        <v>13108947.369999999</v>
      </c>
      <c r="E34" s="32">
        <v>0</v>
      </c>
      <c r="F34" s="72">
        <f>+D34-E34</f>
        <v>13108947.369999999</v>
      </c>
    </row>
    <row r="35" spans="2:6" ht="262.5" customHeight="1" x14ac:dyDescent="0.25">
      <c r="B35" s="37" t="s">
        <v>183</v>
      </c>
      <c r="C35" s="37" t="s">
        <v>64</v>
      </c>
      <c r="D35" s="26">
        <v>8826271</v>
      </c>
      <c r="E35" s="60">
        <v>8826271</v>
      </c>
      <c r="F35" s="69">
        <v>0</v>
      </c>
    </row>
    <row r="36" spans="2:6" ht="96" customHeight="1" x14ac:dyDescent="0.25">
      <c r="B36" s="28" t="s">
        <v>65</v>
      </c>
      <c r="C36" s="38" t="s">
        <v>66</v>
      </c>
      <c r="D36" s="51">
        <v>305306170.33999997</v>
      </c>
      <c r="E36" s="51">
        <v>305306170.33999997</v>
      </c>
      <c r="F36" s="73">
        <v>0</v>
      </c>
    </row>
    <row r="37" spans="2:6" ht="69" customHeight="1" x14ac:dyDescent="0.25">
      <c r="B37" s="28" t="s">
        <v>67</v>
      </c>
      <c r="C37" s="38" t="s">
        <v>68</v>
      </c>
      <c r="D37" s="51">
        <v>23004829.890000001</v>
      </c>
      <c r="E37" s="51">
        <v>23004829.890000001</v>
      </c>
      <c r="F37" s="73">
        <v>0</v>
      </c>
    </row>
    <row r="38" spans="2:6" ht="66.75" customHeight="1" x14ac:dyDescent="0.25">
      <c r="B38" s="28" t="s">
        <v>69</v>
      </c>
      <c r="C38" s="38" t="s">
        <v>70</v>
      </c>
      <c r="D38" s="51">
        <v>3673500.28</v>
      </c>
      <c r="E38" s="51">
        <v>3673500.28</v>
      </c>
      <c r="F38" s="73">
        <v>0</v>
      </c>
    </row>
    <row r="39" spans="2:6" ht="78" customHeight="1" x14ac:dyDescent="0.25">
      <c r="B39" s="28" t="s">
        <v>71</v>
      </c>
      <c r="C39" s="38" t="s">
        <v>72</v>
      </c>
      <c r="D39" s="51">
        <v>151331687.56999999</v>
      </c>
      <c r="E39" s="51">
        <v>151331687.56999999</v>
      </c>
      <c r="F39" s="73">
        <v>0</v>
      </c>
    </row>
    <row r="40" spans="2:6" ht="84.75" customHeight="1" x14ac:dyDescent="0.25">
      <c r="B40" s="28" t="s">
        <v>73</v>
      </c>
      <c r="C40" s="38" t="s">
        <v>74</v>
      </c>
      <c r="D40" s="51">
        <v>2225247.7599999998</v>
      </c>
      <c r="E40" s="51">
        <v>2225247.7599999998</v>
      </c>
      <c r="F40" s="73">
        <v>0</v>
      </c>
    </row>
    <row r="41" spans="2:6" ht="90.75" customHeight="1" x14ac:dyDescent="0.25">
      <c r="B41" s="28" t="s">
        <v>75</v>
      </c>
      <c r="C41" s="28" t="s">
        <v>76</v>
      </c>
      <c r="D41" s="45">
        <v>3494711.59</v>
      </c>
      <c r="E41" s="45">
        <v>3494711.59</v>
      </c>
      <c r="F41" s="67">
        <f>D41-E41</f>
        <v>0</v>
      </c>
    </row>
    <row r="42" spans="2:6" ht="113.25" customHeight="1" x14ac:dyDescent="0.25">
      <c r="B42" s="28" t="s">
        <v>77</v>
      </c>
      <c r="C42" s="21" t="s">
        <v>78</v>
      </c>
      <c r="D42" s="45">
        <v>10904437</v>
      </c>
      <c r="E42" s="45">
        <v>10904437</v>
      </c>
      <c r="F42" s="67">
        <f>D42-E42</f>
        <v>0</v>
      </c>
    </row>
    <row r="43" spans="2:6" ht="158.25" customHeight="1" x14ac:dyDescent="0.25">
      <c r="B43" s="25" t="s">
        <v>79</v>
      </c>
      <c r="C43" s="25" t="s">
        <v>80</v>
      </c>
      <c r="D43" s="26">
        <v>63440523.600000001</v>
      </c>
      <c r="E43" s="26">
        <v>63440523.600000001</v>
      </c>
      <c r="F43" s="23">
        <v>0</v>
      </c>
    </row>
    <row r="44" spans="2:6" ht="111.75" customHeight="1" x14ac:dyDescent="0.25">
      <c r="B44" s="25" t="s">
        <v>81</v>
      </c>
      <c r="C44" s="25" t="s">
        <v>82</v>
      </c>
      <c r="D44" s="26">
        <v>11304933</v>
      </c>
      <c r="E44" s="27">
        <v>11304933</v>
      </c>
      <c r="F44" s="23">
        <v>0</v>
      </c>
    </row>
    <row r="45" spans="2:6" ht="315" customHeight="1" x14ac:dyDescent="0.25">
      <c r="B45" s="21" t="s">
        <v>83</v>
      </c>
      <c r="C45" s="21" t="s">
        <v>84</v>
      </c>
      <c r="D45" s="45">
        <v>10066876.43</v>
      </c>
      <c r="E45" s="45">
        <v>10066876.43</v>
      </c>
      <c r="F45" s="67">
        <v>0</v>
      </c>
    </row>
    <row r="46" spans="2:6" ht="117.75" customHeight="1" x14ac:dyDescent="0.25">
      <c r="B46" s="28" t="s">
        <v>85</v>
      </c>
      <c r="C46" s="28" t="s">
        <v>86</v>
      </c>
      <c r="D46" s="26">
        <v>7180018</v>
      </c>
      <c r="E46" s="26">
        <v>7180018</v>
      </c>
      <c r="F46" s="23">
        <v>0</v>
      </c>
    </row>
    <row r="47" spans="2:6" ht="195" customHeight="1" x14ac:dyDescent="0.25">
      <c r="B47" s="25" t="s">
        <v>87</v>
      </c>
      <c r="C47" s="25" t="s">
        <v>88</v>
      </c>
      <c r="D47" s="26">
        <v>839656</v>
      </c>
      <c r="E47" s="26">
        <v>806926.86</v>
      </c>
      <c r="F47" s="23">
        <f>D47-E47</f>
        <v>32729.140000000014</v>
      </c>
    </row>
    <row r="48" spans="2:6" ht="123" customHeight="1" x14ac:dyDescent="0.25">
      <c r="B48" s="25" t="s">
        <v>89</v>
      </c>
      <c r="C48" s="25" t="s">
        <v>90</v>
      </c>
      <c r="D48" s="26">
        <f>34800000+330776.88</f>
        <v>35130776.880000003</v>
      </c>
      <c r="E48" s="26">
        <f>7000000+7424989.31</f>
        <v>14424989.309999999</v>
      </c>
      <c r="F48" s="23">
        <f>D48-E48</f>
        <v>20705787.570000004</v>
      </c>
    </row>
    <row r="49" spans="2:6" ht="112.5" customHeight="1" x14ac:dyDescent="0.25">
      <c r="B49" s="25" t="s">
        <v>91</v>
      </c>
      <c r="C49" s="28" t="s">
        <v>92</v>
      </c>
      <c r="D49" s="46">
        <v>14999847.66</v>
      </c>
      <c r="E49" s="46">
        <v>14999847.66</v>
      </c>
      <c r="F49" s="71">
        <v>0</v>
      </c>
    </row>
    <row r="50" spans="2:6" ht="72" customHeight="1" x14ac:dyDescent="0.25">
      <c r="B50" s="25" t="s">
        <v>93</v>
      </c>
      <c r="C50" s="25" t="s">
        <v>94</v>
      </c>
      <c r="D50" s="27">
        <v>1079621</v>
      </c>
      <c r="E50" s="27">
        <v>1079621</v>
      </c>
      <c r="F50" s="23">
        <v>0</v>
      </c>
    </row>
    <row r="51" spans="2:6" ht="249" customHeight="1" x14ac:dyDescent="0.25">
      <c r="B51" s="28" t="s">
        <v>95</v>
      </c>
      <c r="C51" s="28" t="s">
        <v>184</v>
      </c>
      <c r="D51" s="45">
        <v>2857293.29</v>
      </c>
      <c r="E51" s="45">
        <v>2857293.29</v>
      </c>
      <c r="F51" s="23">
        <v>0</v>
      </c>
    </row>
    <row r="52" spans="2:6" ht="63.75" customHeight="1" x14ac:dyDescent="0.25">
      <c r="B52" s="28" t="s">
        <v>96</v>
      </c>
      <c r="C52" s="28" t="s">
        <v>97</v>
      </c>
      <c r="D52" s="45">
        <v>3024734.07</v>
      </c>
      <c r="E52" s="45">
        <v>3024734.07</v>
      </c>
      <c r="F52" s="67">
        <v>0</v>
      </c>
    </row>
    <row r="53" spans="2:6" ht="114.75" customHeight="1" x14ac:dyDescent="0.25">
      <c r="B53" s="28" t="s">
        <v>98</v>
      </c>
      <c r="C53" s="28" t="s">
        <v>99</v>
      </c>
      <c r="D53" s="26">
        <v>15562788</v>
      </c>
      <c r="E53" s="26">
        <v>15562788</v>
      </c>
      <c r="F53" s="23">
        <v>0</v>
      </c>
    </row>
    <row r="54" spans="2:6" ht="114.75" customHeight="1" x14ac:dyDescent="0.25">
      <c r="B54" s="28" t="s">
        <v>100</v>
      </c>
      <c r="C54" s="28" t="s">
        <v>101</v>
      </c>
      <c r="D54" s="45">
        <v>5007336.8600000003</v>
      </c>
      <c r="E54" s="61">
        <v>3021010.6</v>
      </c>
      <c r="F54" s="23">
        <v>0</v>
      </c>
    </row>
    <row r="55" spans="2:6" ht="148.5" customHeight="1" x14ac:dyDescent="0.25">
      <c r="B55" s="25" t="s">
        <v>102</v>
      </c>
      <c r="C55" s="25" t="s">
        <v>103</v>
      </c>
      <c r="D55" s="45">
        <v>27743099</v>
      </c>
      <c r="E55" s="51">
        <v>27499708.32</v>
      </c>
      <c r="F55" s="67">
        <f>+D55-E55</f>
        <v>243390.6799999997</v>
      </c>
    </row>
    <row r="56" spans="2:6" ht="124.5" customHeight="1" x14ac:dyDescent="0.25">
      <c r="B56" s="28" t="s">
        <v>104</v>
      </c>
      <c r="C56" s="28" t="s">
        <v>105</v>
      </c>
      <c r="D56" s="50">
        <v>10769488</v>
      </c>
      <c r="E56" s="50">
        <v>10769488</v>
      </c>
      <c r="F56" s="24">
        <v>0</v>
      </c>
    </row>
    <row r="57" spans="2:6" ht="61.5" customHeight="1" x14ac:dyDescent="0.25">
      <c r="B57" s="28" t="s">
        <v>106</v>
      </c>
      <c r="C57" s="28" t="s">
        <v>107</v>
      </c>
      <c r="D57" s="31">
        <v>75447826.680000007</v>
      </c>
      <c r="E57" s="31">
        <v>97513386.890000001</v>
      </c>
      <c r="F57" s="24">
        <v>0</v>
      </c>
    </row>
    <row r="58" spans="2:6" ht="98.25" customHeight="1" x14ac:dyDescent="0.25">
      <c r="B58" s="28" t="s">
        <v>108</v>
      </c>
      <c r="C58" s="28" t="s">
        <v>109</v>
      </c>
      <c r="D58" s="51">
        <v>26946.58</v>
      </c>
      <c r="E58" s="51">
        <v>6082146.0199999996</v>
      </c>
      <c r="F58" s="73">
        <v>0</v>
      </c>
    </row>
    <row r="59" spans="2:6" ht="162" customHeight="1" x14ac:dyDescent="0.25">
      <c r="B59" s="38" t="s">
        <v>110</v>
      </c>
      <c r="C59" s="38" t="s">
        <v>185</v>
      </c>
      <c r="D59" s="52">
        <v>22051197</v>
      </c>
      <c r="E59" s="52">
        <v>19443105</v>
      </c>
      <c r="F59" s="74">
        <v>0</v>
      </c>
    </row>
    <row r="60" spans="2:6" ht="136.5" customHeight="1" x14ac:dyDescent="0.25">
      <c r="B60" s="38" t="s">
        <v>111</v>
      </c>
      <c r="C60" s="38" t="s">
        <v>112</v>
      </c>
      <c r="D60" s="53">
        <v>2739907</v>
      </c>
      <c r="E60" s="62">
        <v>2567325.1</v>
      </c>
      <c r="F60" s="75">
        <v>172581.9</v>
      </c>
    </row>
    <row r="61" spans="2:6" ht="111" customHeight="1" x14ac:dyDescent="0.25">
      <c r="B61" s="38" t="s">
        <v>113</v>
      </c>
      <c r="C61" s="38" t="s">
        <v>114</v>
      </c>
      <c r="D61" s="53">
        <v>10000</v>
      </c>
      <c r="E61" s="53">
        <v>10000</v>
      </c>
      <c r="F61" s="75">
        <v>0</v>
      </c>
    </row>
    <row r="62" spans="2:6" ht="132.75" customHeight="1" x14ac:dyDescent="0.25">
      <c r="B62" s="28" t="s">
        <v>115</v>
      </c>
      <c r="C62" s="28" t="s">
        <v>116</v>
      </c>
      <c r="D62" s="51">
        <v>46562980.850000001</v>
      </c>
      <c r="E62" s="51">
        <v>46562980.850000001</v>
      </c>
      <c r="F62" s="23">
        <v>0</v>
      </c>
    </row>
    <row r="63" spans="2:6" ht="96" customHeight="1" x14ac:dyDescent="0.25">
      <c r="B63" s="25" t="s">
        <v>117</v>
      </c>
      <c r="C63" s="25" t="s">
        <v>186</v>
      </c>
      <c r="D63" s="31">
        <v>17022088.690000001</v>
      </c>
      <c r="E63" s="31">
        <v>15970335.919999998</v>
      </c>
      <c r="F63" s="24">
        <v>0</v>
      </c>
    </row>
    <row r="64" spans="2:6" ht="150" customHeight="1" x14ac:dyDescent="0.25">
      <c r="B64" s="28" t="s">
        <v>118</v>
      </c>
      <c r="C64" s="37" t="s">
        <v>119</v>
      </c>
      <c r="D64" s="45">
        <v>24536740.870000001</v>
      </c>
      <c r="E64" s="45">
        <v>24536740.870000001</v>
      </c>
      <c r="F64" s="23">
        <v>0</v>
      </c>
    </row>
    <row r="65" spans="2:6" ht="68.25" customHeight="1" x14ac:dyDescent="0.25">
      <c r="B65" s="28" t="s">
        <v>120</v>
      </c>
      <c r="C65" s="37" t="s">
        <v>121</v>
      </c>
      <c r="D65" s="45">
        <v>1811991.91</v>
      </c>
      <c r="E65" s="45">
        <v>1811991.91</v>
      </c>
      <c r="F65" s="23">
        <v>0</v>
      </c>
    </row>
    <row r="66" spans="2:6" ht="122.25" customHeight="1" x14ac:dyDescent="0.25">
      <c r="B66" s="28" t="s">
        <v>122</v>
      </c>
      <c r="C66" s="37" t="s">
        <v>123</v>
      </c>
      <c r="D66" s="63">
        <v>2337923.0499999998</v>
      </c>
      <c r="E66" s="63">
        <v>2337923.0499999998</v>
      </c>
      <c r="F66" s="23">
        <v>0</v>
      </c>
    </row>
    <row r="67" spans="2:6" ht="60" customHeight="1" x14ac:dyDescent="0.25">
      <c r="B67" s="28" t="s">
        <v>124</v>
      </c>
      <c r="C67" s="37" t="s">
        <v>125</v>
      </c>
      <c r="D67" s="45">
        <v>40000</v>
      </c>
      <c r="E67" s="45">
        <v>40000</v>
      </c>
      <c r="F67" s="23">
        <v>0</v>
      </c>
    </row>
    <row r="68" spans="2:6" ht="81.75" customHeight="1" x14ac:dyDescent="0.25">
      <c r="B68" s="41" t="s">
        <v>126</v>
      </c>
      <c r="C68" s="41" t="s">
        <v>127</v>
      </c>
      <c r="D68" s="3">
        <v>850355.19999999995</v>
      </c>
      <c r="E68" s="3">
        <v>800355.2</v>
      </c>
      <c r="F68" s="76">
        <v>0</v>
      </c>
    </row>
    <row r="69" spans="2:6" ht="78" customHeight="1" x14ac:dyDescent="0.25">
      <c r="B69" s="41" t="s">
        <v>128</v>
      </c>
      <c r="C69" s="41" t="s">
        <v>129</v>
      </c>
      <c r="D69" s="3">
        <v>4211405.0999999996</v>
      </c>
      <c r="E69" s="3">
        <v>4061021.4299999997</v>
      </c>
      <c r="F69" s="76">
        <v>0</v>
      </c>
    </row>
    <row r="70" spans="2:6" ht="76.5" x14ac:dyDescent="0.25">
      <c r="B70" s="41" t="s">
        <v>130</v>
      </c>
      <c r="C70" s="41" t="s">
        <v>131</v>
      </c>
      <c r="D70" s="3">
        <v>502346.82</v>
      </c>
      <c r="E70" s="3">
        <v>502346.82</v>
      </c>
      <c r="F70" s="76">
        <v>0</v>
      </c>
    </row>
    <row r="71" spans="2:6" ht="114.75" x14ac:dyDescent="0.25">
      <c r="B71" s="41" t="s">
        <v>132</v>
      </c>
      <c r="C71" s="41" t="s">
        <v>133</v>
      </c>
      <c r="D71" s="3">
        <v>29023962.859999999</v>
      </c>
      <c r="E71" s="3">
        <v>29023932.870000001</v>
      </c>
      <c r="F71" s="76">
        <v>0</v>
      </c>
    </row>
    <row r="72" spans="2:6" ht="95.25" customHeight="1" x14ac:dyDescent="0.25">
      <c r="B72" s="41" t="s">
        <v>134</v>
      </c>
      <c r="C72" s="41" t="s">
        <v>135</v>
      </c>
      <c r="D72" s="3">
        <v>0</v>
      </c>
      <c r="E72" s="3">
        <v>2122071.91</v>
      </c>
      <c r="F72" s="76">
        <v>0</v>
      </c>
    </row>
    <row r="73" spans="2:6" ht="266.25" customHeight="1" x14ac:dyDescent="0.25">
      <c r="B73" s="41" t="s">
        <v>136</v>
      </c>
      <c r="C73" s="41" t="s">
        <v>137</v>
      </c>
      <c r="D73" s="3">
        <v>0</v>
      </c>
      <c r="E73" s="3">
        <v>12541734.75</v>
      </c>
      <c r="F73" s="76">
        <v>0</v>
      </c>
    </row>
    <row r="74" spans="2:6" ht="409.5" customHeight="1" x14ac:dyDescent="0.25">
      <c r="B74" s="41" t="s">
        <v>138</v>
      </c>
      <c r="C74" s="41" t="s">
        <v>139</v>
      </c>
      <c r="D74" s="3">
        <v>0</v>
      </c>
      <c r="E74" s="3">
        <v>54544629.100000001</v>
      </c>
      <c r="F74" s="76">
        <v>0</v>
      </c>
    </row>
    <row r="75" spans="2:6" ht="54.75" customHeight="1" x14ac:dyDescent="0.25">
      <c r="B75" s="41" t="s">
        <v>140</v>
      </c>
      <c r="C75" s="41" t="s">
        <v>141</v>
      </c>
      <c r="D75" s="3">
        <v>46099048.189999998</v>
      </c>
      <c r="E75" s="3">
        <v>46099048.189999998</v>
      </c>
      <c r="F75" s="76">
        <v>1644139.66</v>
      </c>
    </row>
    <row r="76" spans="2:6" ht="39" customHeight="1" x14ac:dyDescent="0.25">
      <c r="B76" s="34" t="s">
        <v>142</v>
      </c>
      <c r="C76" s="34" t="s">
        <v>143</v>
      </c>
      <c r="D76" s="54">
        <v>29052854.719999999</v>
      </c>
      <c r="E76" s="54">
        <v>5113164.79</v>
      </c>
      <c r="F76" s="77">
        <v>0</v>
      </c>
    </row>
    <row r="77" spans="2:6" ht="81" customHeight="1" x14ac:dyDescent="0.25">
      <c r="B77" s="25" t="s">
        <v>144</v>
      </c>
      <c r="C77" s="25" t="s">
        <v>145</v>
      </c>
      <c r="D77" s="47">
        <v>1857866.75</v>
      </c>
      <c r="E77" s="47">
        <v>1857866.75</v>
      </c>
      <c r="F77" s="77">
        <v>0</v>
      </c>
    </row>
    <row r="78" spans="2:6" ht="86.25" customHeight="1" x14ac:dyDescent="0.25">
      <c r="B78" s="25" t="s">
        <v>146</v>
      </c>
      <c r="C78" s="25" t="s">
        <v>147</v>
      </c>
      <c r="D78" s="48">
        <v>417332</v>
      </c>
      <c r="E78" s="48">
        <v>417332</v>
      </c>
      <c r="F78" s="77">
        <v>0</v>
      </c>
    </row>
    <row r="79" spans="2:6" ht="80.25" customHeight="1" x14ac:dyDescent="0.25">
      <c r="B79" s="25" t="s">
        <v>148</v>
      </c>
      <c r="C79" s="25" t="s">
        <v>147</v>
      </c>
      <c r="D79" s="48">
        <v>1081603.1599999999</v>
      </c>
      <c r="E79" s="48">
        <v>1081603.1599999999</v>
      </c>
      <c r="F79" s="77">
        <v>0</v>
      </c>
    </row>
    <row r="80" spans="2:6" ht="47.25" customHeight="1" x14ac:dyDescent="0.25">
      <c r="B80" s="25" t="s">
        <v>149</v>
      </c>
      <c r="C80" s="35" t="s">
        <v>147</v>
      </c>
      <c r="D80" s="48">
        <v>336000</v>
      </c>
      <c r="E80" s="48">
        <v>336000</v>
      </c>
      <c r="F80" s="77">
        <v>0</v>
      </c>
    </row>
    <row r="81" spans="2:6" ht="47.25" customHeight="1" x14ac:dyDescent="0.25">
      <c r="B81" s="25" t="s">
        <v>150</v>
      </c>
      <c r="C81" s="35" t="s">
        <v>147</v>
      </c>
      <c r="D81" s="48">
        <v>960000</v>
      </c>
      <c r="E81" s="48">
        <v>960000</v>
      </c>
      <c r="F81" s="77">
        <v>0</v>
      </c>
    </row>
    <row r="82" spans="2:6" ht="57.75" customHeight="1" x14ac:dyDescent="0.25">
      <c r="B82" s="25" t="s">
        <v>151</v>
      </c>
      <c r="C82" s="25" t="s">
        <v>145</v>
      </c>
      <c r="D82" s="48">
        <v>619195.22</v>
      </c>
      <c r="E82" s="48">
        <v>619195.22</v>
      </c>
      <c r="F82" s="77">
        <v>0</v>
      </c>
    </row>
    <row r="83" spans="2:6" ht="53.25" customHeight="1" x14ac:dyDescent="0.25">
      <c r="B83" s="25" t="s">
        <v>152</v>
      </c>
      <c r="C83" s="35" t="s">
        <v>153</v>
      </c>
      <c r="D83" s="48">
        <v>23455061.02</v>
      </c>
      <c r="E83" s="48">
        <v>23455061.02</v>
      </c>
      <c r="F83" s="77">
        <v>0</v>
      </c>
    </row>
    <row r="84" spans="2:6" ht="23.25" customHeight="1" x14ac:dyDescent="0.25">
      <c r="B84" s="35" t="s">
        <v>159</v>
      </c>
      <c r="C84" s="35" t="s">
        <v>160</v>
      </c>
      <c r="D84" s="26">
        <v>7821069.9000000004</v>
      </c>
      <c r="E84" s="26">
        <v>7821069.9000000004</v>
      </c>
      <c r="F84" s="77">
        <v>0</v>
      </c>
    </row>
    <row r="85" spans="2:6" ht="55.5" customHeight="1" x14ac:dyDescent="0.25">
      <c r="B85" s="28" t="s">
        <v>154</v>
      </c>
      <c r="C85" s="36" t="s">
        <v>155</v>
      </c>
      <c r="D85" s="64">
        <v>0</v>
      </c>
      <c r="E85" s="45">
        <v>3415328.84</v>
      </c>
      <c r="F85" s="78">
        <v>0</v>
      </c>
    </row>
    <row r="86" spans="2:6" ht="56.25" customHeight="1" x14ac:dyDescent="0.25">
      <c r="B86" s="28" t="s">
        <v>156</v>
      </c>
      <c r="C86" s="36" t="s">
        <v>155</v>
      </c>
      <c r="D86" s="64">
        <v>0</v>
      </c>
      <c r="E86" s="45">
        <v>2712193.32</v>
      </c>
      <c r="F86" s="78">
        <v>0</v>
      </c>
    </row>
    <row r="87" spans="2:6" ht="41.25" customHeight="1" x14ac:dyDescent="0.25">
      <c r="B87" s="28" t="s">
        <v>157</v>
      </c>
      <c r="C87" s="28" t="s">
        <v>158</v>
      </c>
      <c r="D87" s="45">
        <v>0</v>
      </c>
      <c r="E87" s="45">
        <v>8845244.3300000001</v>
      </c>
      <c r="F87" s="78">
        <v>0</v>
      </c>
    </row>
    <row r="88" spans="2:6" ht="71.25" customHeight="1" x14ac:dyDescent="0.25">
      <c r="B88" s="42" t="s">
        <v>161</v>
      </c>
      <c r="C88" s="37" t="s">
        <v>162</v>
      </c>
      <c r="D88" s="49">
        <v>3171195636.4299998</v>
      </c>
      <c r="E88" s="49">
        <v>3123696022.0999999</v>
      </c>
      <c r="F88" s="79">
        <v>0</v>
      </c>
    </row>
    <row r="89" spans="2:6" ht="134.25" customHeight="1" x14ac:dyDescent="0.25">
      <c r="B89" s="42" t="s">
        <v>163</v>
      </c>
      <c r="C89" s="37" t="s">
        <v>164</v>
      </c>
      <c r="D89" s="49">
        <v>11203206.26</v>
      </c>
      <c r="E89" s="49">
        <v>17766574.32</v>
      </c>
      <c r="F89" s="79">
        <v>0</v>
      </c>
    </row>
    <row r="90" spans="2:6" ht="120.75" customHeight="1" x14ac:dyDescent="0.25">
      <c r="B90" s="42" t="s">
        <v>165</v>
      </c>
      <c r="C90" s="37" t="s">
        <v>166</v>
      </c>
      <c r="D90" s="49">
        <v>3751233.22</v>
      </c>
      <c r="E90" s="49">
        <v>2654901.4900000002</v>
      </c>
      <c r="F90" s="79">
        <v>0</v>
      </c>
    </row>
    <row r="91" spans="2:6" ht="76.5" x14ac:dyDescent="0.25">
      <c r="B91" s="42" t="s">
        <v>167</v>
      </c>
      <c r="C91" s="37" t="s">
        <v>168</v>
      </c>
      <c r="D91" s="49">
        <v>0</v>
      </c>
      <c r="E91" s="49">
        <v>106286.39999999999</v>
      </c>
      <c r="F91" s="79">
        <v>0</v>
      </c>
    </row>
    <row r="92" spans="2:6" ht="197.25" customHeight="1" x14ac:dyDescent="0.25">
      <c r="B92" s="42" t="s">
        <v>169</v>
      </c>
      <c r="C92" s="37" t="s">
        <v>170</v>
      </c>
      <c r="D92" s="49">
        <v>482084.48</v>
      </c>
      <c r="E92" s="49">
        <v>41876437.229999997</v>
      </c>
      <c r="F92" s="79">
        <v>0</v>
      </c>
    </row>
    <row r="93" spans="2:6" ht="30.75" customHeight="1" x14ac:dyDescent="0.25">
      <c r="B93" s="42" t="s">
        <v>171</v>
      </c>
      <c r="C93" s="37" t="s">
        <v>172</v>
      </c>
      <c r="D93" s="49">
        <v>570000</v>
      </c>
      <c r="E93" s="49">
        <v>0</v>
      </c>
      <c r="F93" s="79">
        <v>4349293.57</v>
      </c>
    </row>
    <row r="94" spans="2:6" ht="30" customHeight="1" x14ac:dyDescent="0.25">
      <c r="B94" s="42" t="s">
        <v>173</v>
      </c>
      <c r="C94" s="37" t="s">
        <v>172</v>
      </c>
      <c r="D94" s="49">
        <v>0</v>
      </c>
      <c r="E94" s="49">
        <v>0</v>
      </c>
      <c r="F94" s="79">
        <v>800000</v>
      </c>
    </row>
    <row r="95" spans="2:6" ht="409.5" x14ac:dyDescent="0.25">
      <c r="B95" s="43" t="s">
        <v>174</v>
      </c>
      <c r="C95" s="43" t="s">
        <v>175</v>
      </c>
      <c r="D95" s="3">
        <v>1370522987</v>
      </c>
      <c r="E95" s="3">
        <v>1370522987</v>
      </c>
      <c r="F95" s="33">
        <v>0</v>
      </c>
    </row>
    <row r="96" spans="2:6" ht="38.25" x14ac:dyDescent="0.25">
      <c r="B96" s="41" t="s">
        <v>176</v>
      </c>
      <c r="C96" s="41" t="s">
        <v>177</v>
      </c>
      <c r="D96" s="55">
        <v>4413081.84</v>
      </c>
      <c r="E96" s="55">
        <v>4088714</v>
      </c>
      <c r="F96" s="80">
        <v>0</v>
      </c>
    </row>
    <row r="97" spans="2:6" ht="30.75" customHeight="1" x14ac:dyDescent="0.25">
      <c r="B97" s="41" t="s">
        <v>178</v>
      </c>
      <c r="C97" s="41" t="s">
        <v>177</v>
      </c>
      <c r="D97" s="55">
        <v>2893672.49</v>
      </c>
      <c r="E97" s="55">
        <v>1852918.36</v>
      </c>
      <c r="F97" s="80">
        <v>0</v>
      </c>
    </row>
    <row r="98" spans="2:6" ht="17.25" customHeight="1" x14ac:dyDescent="0.25">
      <c r="B98" s="35" t="s">
        <v>179</v>
      </c>
      <c r="C98" s="35" t="s">
        <v>180</v>
      </c>
      <c r="D98" s="65">
        <v>13331676</v>
      </c>
      <c r="E98" s="66">
        <v>13286273.99999992</v>
      </c>
      <c r="F98" s="80">
        <v>0</v>
      </c>
    </row>
    <row r="99" spans="2:6" ht="92.25" customHeight="1" x14ac:dyDescent="0.25">
      <c r="B99" s="25" t="s">
        <v>181</v>
      </c>
      <c r="C99" s="25" t="s">
        <v>182</v>
      </c>
      <c r="D99" s="65">
        <v>2078089.82</v>
      </c>
      <c r="E99" s="65">
        <v>195830033.37</v>
      </c>
      <c r="F99" s="80">
        <v>0</v>
      </c>
    </row>
    <row r="100" spans="2:6" ht="42.75" customHeight="1" x14ac:dyDescent="0.25">
      <c r="B100" s="28" t="s">
        <v>187</v>
      </c>
      <c r="C100" s="28" t="s">
        <v>188</v>
      </c>
      <c r="D100" s="32">
        <v>112473134.42000002</v>
      </c>
      <c r="E100" s="32">
        <v>68780502.579999983</v>
      </c>
      <c r="F100" s="72">
        <v>25865599.620000001</v>
      </c>
    </row>
  </sheetData>
  <mergeCells count="5">
    <mergeCell ref="B2:F4"/>
    <mergeCell ref="B5:B6"/>
    <mergeCell ref="C5:C6"/>
    <mergeCell ref="F5:F6"/>
    <mergeCell ref="D5:E5"/>
  </mergeCells>
  <pageMargins left="0.7" right="0.7" top="0.75" bottom="0.75" header="0.3" footer="0.3"/>
  <pageSetup orientation="portrait" horizontalDpi="300" verticalDpi="300" r:id="rId1"/>
  <ignoredErrors>
    <ignoredError sqref="F15"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GASTO FEDERALIZADO 4T2019</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ENRIQUE</dc:creator>
  <cp:lastModifiedBy>JESUS ENRIQUE</cp:lastModifiedBy>
  <dcterms:created xsi:type="dcterms:W3CDTF">2019-07-29T16:33:09Z</dcterms:created>
  <dcterms:modified xsi:type="dcterms:W3CDTF">2020-01-29T17:28:26Z</dcterms:modified>
</cp:coreProperties>
</file>