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8675" windowHeight="11520"/>
  </bookViews>
  <sheets>
    <sheet name="Hoja2" sheetId="6" r:id="rId1"/>
  </sheets>
  <calcPr calcId="145621"/>
</workbook>
</file>

<file path=xl/calcChain.xml><?xml version="1.0" encoding="utf-8"?>
<calcChain xmlns="http://schemas.openxmlformats.org/spreadsheetml/2006/main">
  <c r="D29" i="6" l="1"/>
  <c r="C29" i="6"/>
  <c r="E27" i="6"/>
  <c r="E26" i="6"/>
  <c r="E25" i="6"/>
  <c r="E24" i="6"/>
  <c r="E23" i="6"/>
  <c r="E17" i="6"/>
  <c r="D17" i="6"/>
  <c r="C17" i="6"/>
  <c r="D16" i="6"/>
  <c r="E16" i="6" s="1"/>
  <c r="D15" i="6"/>
  <c r="E15" i="6" s="1"/>
  <c r="D14" i="6"/>
  <c r="C14" i="6"/>
  <c r="C19" i="6" s="1"/>
  <c r="D19" i="6" l="1"/>
  <c r="D31" i="6" s="1"/>
  <c r="E29" i="6"/>
  <c r="C31" i="6"/>
  <c r="E14" i="6"/>
  <c r="E19" i="6" s="1"/>
  <c r="E31" i="6" l="1"/>
</calcChain>
</file>

<file path=xl/sharedStrings.xml><?xml version="1.0" encoding="utf-8"?>
<sst xmlns="http://schemas.openxmlformats.org/spreadsheetml/2006/main" count="26" uniqueCount="25">
  <si>
    <t>Endeudamiento Neto</t>
  </si>
  <si>
    <t>Preeliminar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</si>
  <si>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</si>
  <si>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</si>
  <si>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</si>
  <si>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</si>
  <si>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</si>
  <si>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</si>
  <si>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</si>
  <si>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 xml:space="preserve">Gobierno del Estado de México </t>
  </si>
  <si>
    <t>Otros instrumentos de Deuda</t>
  </si>
  <si>
    <t>Total Otros Instrumentos de Deuda</t>
  </si>
  <si>
    <t xml:space="preserve">TOTAL </t>
  </si>
  <si>
    <t>Bancomer S.A</t>
  </si>
  <si>
    <t>Santander  S.A</t>
  </si>
  <si>
    <t>Banorte S.A</t>
  </si>
  <si>
    <t>(Miles de pesos)</t>
  </si>
  <si>
    <t>Banobras S.N.C</t>
  </si>
  <si>
    <t xml:space="preserve">Total Céditos Bancarios </t>
  </si>
  <si>
    <t>Casa de Proyectos S.A</t>
  </si>
  <si>
    <t xml:space="preserve">Vias Concesionadas den Norte </t>
  </si>
  <si>
    <t>LAUNAK S.A</t>
  </si>
  <si>
    <t>Inova Slauffle S.A</t>
  </si>
  <si>
    <t>Construcciones Majora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</si>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</sst>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 ;[Red]\-#,##0.0\ "/>
    <numFmt numFmtId="166" formatCode="#,##0.0;[Red]\(#,##0.0\)"/>
    <numFmt numFmtId="167" formatCode="0.0"/>
  </numFmts>
  <fonts count="11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3" xfId="0" applyFont="1" applyBorder="1"/>
    <xf numFmtId="164" fontId="8" fillId="0" borderId="1" xfId="0" applyNumberFormat="1" applyFont="1" applyBorder="1"/>
    <xf numFmtId="166" fontId="9" fillId="0" borderId="1" xfId="0" applyNumberFormat="1" applyFont="1" applyBorder="1"/>
    <xf numFmtId="0" fontId="8" fillId="0" borderId="1" xfId="0" applyFont="1" applyBorder="1"/>
    <xf numFmtId="166" fontId="8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6" fontId="7" fillId="0" borderId="1" xfId="0" applyNumberFormat="1" applyFont="1" applyBorder="1"/>
    <xf numFmtId="0" fontId="6" fillId="0" borderId="2" xfId="0" applyFont="1" applyBorder="1"/>
    <xf numFmtId="164" fontId="8" fillId="0" borderId="3" xfId="0" applyNumberFormat="1" applyFont="1" applyBorder="1"/>
    <xf numFmtId="165" fontId="8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6" fontId="3" fillId="0" borderId="1" xfId="0" applyNumberFormat="1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7" fontId="8" fillId="0" borderId="1" xfId="0" applyNumberFormat="1" applyFont="1" applyBorder="1"/>
    <xf numFmtId="4" fontId="10" fillId="0" borderId="0" xfId="0" applyNumberFormat="1" applyFont="1"/>
    <xf numFmtId="0" fontId="10" fillId="0" borderId="0" xfId="0" applyFont="1"/>
    <xf numFmtId="164" fontId="6" fillId="0" borderId="0" xfId="0" applyNumberFormat="1" applyFont="1"/>
    <xf numFmtId="164" fontId="0" fillId="0" borderId="0" xfId="0" applyNumberForma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tabSelected="1" workbookViewId="0">
      <selection activeCell="C34" sqref="C34"/>
    </sheetView>
  </sheetViews>
  <sheetFormatPr baseColWidth="10" defaultRowHeight="15"/>
  <cols>
    <col min="1" max="1" width="1.28515625" customWidth="1"/>
    <col min="2" max="2" width="40" customWidth="1"/>
    <col min="3" max="3" width="34.7109375" customWidth="1"/>
    <col min="4" max="4" width="24.28515625" customWidth="1"/>
    <col min="5" max="5" width="22.140625" customWidth="1"/>
    <col min="6" max="6" width="4.28515625" customWidth="1"/>
  </cols>
  <sheetData>
    <row r="1" spans="2:9" ht="10.5" customHeight="1" thickBot="1"/>
    <row r="2" spans="2:9" ht="5.25" customHeight="1">
      <c r="B2" s="25"/>
      <c r="C2" s="26"/>
      <c r="D2" s="26"/>
      <c r="E2" s="27"/>
    </row>
    <row r="3" spans="2:9" ht="15" customHeight="1">
      <c r="B3" s="40" t="s">
        <v>9</v>
      </c>
      <c r="C3" s="41"/>
      <c r="D3" s="41"/>
      <c r="E3" s="42"/>
    </row>
    <row r="4" spans="2:9" ht="15" customHeight="1">
      <c r="B4" s="40" t="s">
        <v>0</v>
      </c>
      <c r="C4" s="41"/>
      <c r="D4" s="41"/>
      <c r="E4" s="42"/>
    </row>
    <row r="5" spans="2:9" ht="15" customHeight="1">
      <c r="B5" s="43" t="s">
        <v>24</v>
      </c>
      <c r="C5" s="44"/>
      <c r="D5" s="44"/>
      <c r="E5" s="45"/>
    </row>
    <row r="6" spans="2:9" ht="15" customHeight="1">
      <c r="B6" s="46" t="s">
        <v>1</v>
      </c>
      <c r="C6" s="47"/>
      <c r="D6" s="47"/>
      <c r="E6" s="48"/>
    </row>
    <row r="7" spans="2:9" ht="12.75" customHeight="1">
      <c r="B7" s="49" t="s">
        <v>16</v>
      </c>
      <c r="C7" s="50"/>
      <c r="D7" s="50"/>
      <c r="E7" s="51"/>
    </row>
    <row r="8" spans="2:9" ht="4.5" customHeight="1" thickBot="1">
      <c r="B8" s="2"/>
      <c r="C8" s="3"/>
      <c r="D8" s="3"/>
      <c r="E8" s="4"/>
    </row>
    <row r="9" spans="2:9" ht="8.25" customHeight="1">
      <c r="B9" s="5"/>
      <c r="C9" s="5"/>
      <c r="D9" s="5"/>
      <c r="E9" s="5"/>
    </row>
    <row r="10" spans="2:9">
      <c r="B10" s="35" t="s">
        <v>8</v>
      </c>
      <c r="C10" s="34" t="s">
        <v>2</v>
      </c>
      <c r="D10" s="6" t="s">
        <v>5</v>
      </c>
      <c r="E10" s="6" t="s">
        <v>0</v>
      </c>
    </row>
    <row r="11" spans="2:9" ht="13.5" customHeight="1">
      <c r="B11" s="36"/>
      <c r="C11" s="34" t="s">
        <v>3</v>
      </c>
      <c r="D11" s="6" t="s">
        <v>6</v>
      </c>
      <c r="E11" s="6" t="s">
        <v>7</v>
      </c>
    </row>
    <row r="12" spans="2:9" ht="16.5" customHeight="1">
      <c r="B12" s="7"/>
      <c r="C12" s="33" t="s">
        <v>4</v>
      </c>
      <c r="D12" s="8"/>
      <c r="E12" s="9"/>
    </row>
    <row r="13" spans="2:9" ht="14.25" customHeight="1">
      <c r="B13" s="10"/>
      <c r="C13" s="28"/>
      <c r="D13" s="11"/>
      <c r="E13" s="12"/>
      <c r="G13" s="29"/>
      <c r="H13" s="29"/>
      <c r="I13" s="30"/>
    </row>
    <row r="14" spans="2:9" ht="17.25" customHeight="1">
      <c r="B14" s="13" t="s">
        <v>13</v>
      </c>
      <c r="C14" s="11">
        <f>1368865640.58/1000</f>
        <v>1368865.6405799999</v>
      </c>
      <c r="D14" s="11">
        <f>849396334.01/1000</f>
        <v>849396.33400999999</v>
      </c>
      <c r="E14" s="12">
        <f t="shared" ref="E14:E17" si="0">C14-D14</f>
        <v>519469.3065699999</v>
      </c>
      <c r="G14" s="29"/>
      <c r="H14" s="29"/>
      <c r="I14" s="30"/>
    </row>
    <row r="15" spans="2:9" ht="17.25" customHeight="1">
      <c r="B15" s="13" t="s">
        <v>14</v>
      </c>
      <c r="C15" s="11">
        <v>0</v>
      </c>
      <c r="D15" s="11">
        <f>54594555.6/1000</f>
        <v>54594.5556</v>
      </c>
      <c r="E15" s="12">
        <f t="shared" si="0"/>
        <v>-54594.5556</v>
      </c>
      <c r="G15" s="29"/>
      <c r="H15" s="29"/>
      <c r="I15" s="30"/>
    </row>
    <row r="16" spans="2:9" ht="17.25" customHeight="1">
      <c r="B16" s="13" t="s">
        <v>15</v>
      </c>
      <c r="C16" s="11">
        <v>0</v>
      </c>
      <c r="D16" s="11">
        <f>71168663.82/1000</f>
        <v>71168.663819999987</v>
      </c>
      <c r="E16" s="12">
        <f t="shared" si="0"/>
        <v>-71168.663819999987</v>
      </c>
      <c r="G16" s="29"/>
      <c r="H16" s="29"/>
      <c r="I16" s="30"/>
    </row>
    <row r="17" spans="2:9" ht="17.25" customHeight="1">
      <c r="B17" s="13" t="s">
        <v>17</v>
      </c>
      <c r="C17" s="11">
        <f>128931124/1000</f>
        <v>128931.124</v>
      </c>
      <c r="D17" s="11">
        <f>8099369.76/1000</f>
        <v>8099.3697599999996</v>
      </c>
      <c r="E17" s="12">
        <f t="shared" si="0"/>
        <v>120831.75423999999</v>
      </c>
      <c r="G17" s="29"/>
      <c r="H17" s="29"/>
      <c r="I17" s="30"/>
    </row>
    <row r="18" spans="2:9" ht="13.5" customHeight="1">
      <c r="B18" s="13"/>
      <c r="C18" s="11"/>
      <c r="D18" s="11"/>
      <c r="E18" s="14"/>
      <c r="G18" s="29"/>
      <c r="H18" s="29"/>
      <c r="I18" s="30"/>
    </row>
    <row r="19" spans="2:9">
      <c r="B19" s="15" t="s">
        <v>18</v>
      </c>
      <c r="C19" s="16">
        <f>SUM(C13:C18)</f>
        <v>1497796.76458</v>
      </c>
      <c r="D19" s="16">
        <f>SUM(D13:D18)</f>
        <v>983258.92319</v>
      </c>
      <c r="E19" s="17">
        <f>SUM(E13:E18)</f>
        <v>514537.8413899999</v>
      </c>
      <c r="G19" s="29"/>
      <c r="H19" s="29"/>
      <c r="I19" s="30"/>
    </row>
    <row r="20" spans="2:9" ht="9.75" customHeight="1">
      <c r="B20" s="18"/>
      <c r="C20" s="18"/>
      <c r="D20" s="18"/>
      <c r="E20" s="18"/>
      <c r="G20" s="29"/>
      <c r="H20" s="29"/>
      <c r="I20" s="30"/>
    </row>
    <row r="21" spans="2:9" ht="14.45">
      <c r="B21" s="37" t="s">
        <v>10</v>
      </c>
      <c r="C21" s="38"/>
      <c r="D21" s="38"/>
      <c r="E21" s="39"/>
      <c r="G21" s="29"/>
      <c r="H21" s="29"/>
      <c r="I21" s="30"/>
    </row>
    <row r="22" spans="2:9" ht="13.5" customHeight="1">
      <c r="B22" s="10"/>
      <c r="C22" s="19"/>
      <c r="D22" s="19"/>
      <c r="E22" s="20"/>
      <c r="G22" s="29"/>
      <c r="H22" s="29"/>
      <c r="I22" s="30"/>
    </row>
    <row r="23" spans="2:9" ht="15.75" customHeight="1">
      <c r="B23" s="13" t="s">
        <v>22</v>
      </c>
      <c r="C23" s="19">
        <v>0</v>
      </c>
      <c r="D23" s="19">
        <v>4796.8999999999996</v>
      </c>
      <c r="E23" s="12">
        <f t="shared" ref="E23:E27" si="1">C23-D23</f>
        <v>-4796.8999999999996</v>
      </c>
      <c r="G23" s="29"/>
      <c r="H23" s="29"/>
      <c r="I23" s="30"/>
    </row>
    <row r="24" spans="2:9" ht="15.75" customHeight="1">
      <c r="B24" s="13" t="s">
        <v>21</v>
      </c>
      <c r="C24" s="19">
        <v>0</v>
      </c>
      <c r="D24" s="19">
        <v>36496.800000000003</v>
      </c>
      <c r="E24" s="12">
        <f t="shared" si="1"/>
        <v>-36496.800000000003</v>
      </c>
      <c r="G24" s="29"/>
      <c r="H24" s="29"/>
      <c r="I24" s="30"/>
    </row>
    <row r="25" spans="2:9" ht="15.75" customHeight="1">
      <c r="B25" s="13" t="s">
        <v>23</v>
      </c>
      <c r="C25" s="11">
        <v>0</v>
      </c>
      <c r="D25" s="11">
        <v>7022.5</v>
      </c>
      <c r="E25" s="12">
        <f t="shared" si="1"/>
        <v>-7022.5</v>
      </c>
      <c r="G25" s="29"/>
      <c r="H25" s="29"/>
      <c r="I25" s="30"/>
    </row>
    <row r="26" spans="2:9" ht="15.75" customHeight="1">
      <c r="B26" s="13" t="s">
        <v>20</v>
      </c>
      <c r="C26" s="11">
        <v>0</v>
      </c>
      <c r="D26" s="11">
        <v>1207.7</v>
      </c>
      <c r="E26" s="12">
        <f t="shared" si="1"/>
        <v>-1207.7</v>
      </c>
      <c r="G26" s="29"/>
      <c r="H26" s="29"/>
      <c r="I26" s="30"/>
    </row>
    <row r="27" spans="2:9" ht="15.75" customHeight="1">
      <c r="B27" s="13" t="s">
        <v>19</v>
      </c>
      <c r="C27" s="11">
        <v>0</v>
      </c>
      <c r="D27" s="11">
        <v>267.60000000000002</v>
      </c>
      <c r="E27" s="12">
        <f t="shared" si="1"/>
        <v>-267.60000000000002</v>
      </c>
      <c r="G27" s="29"/>
      <c r="H27" s="29"/>
      <c r="I27" s="30"/>
    </row>
    <row r="28" spans="2:9" ht="11.25" customHeight="1">
      <c r="B28" s="21"/>
      <c r="C28" s="11"/>
      <c r="D28" s="11"/>
      <c r="E28" s="11"/>
      <c r="G28" s="29"/>
      <c r="H28" s="29"/>
      <c r="I28" s="30"/>
    </row>
    <row r="29" spans="2:9" ht="15.6">
      <c r="B29" s="21" t="s">
        <v>11</v>
      </c>
      <c r="C29" s="16">
        <f>SUM(C22:C27)</f>
        <v>0</v>
      </c>
      <c r="D29" s="16">
        <f>SUM(D22:D27)</f>
        <v>49791.5</v>
      </c>
      <c r="E29" s="17">
        <f>SUM(E22:E27)</f>
        <v>-49791.5</v>
      </c>
      <c r="G29" s="29"/>
      <c r="H29" s="29"/>
      <c r="I29" s="30"/>
    </row>
    <row r="30" spans="2:9" ht="12" customHeight="1">
      <c r="B30" s="21"/>
      <c r="C30" s="11"/>
      <c r="D30" s="11"/>
      <c r="E30" s="11"/>
      <c r="G30" s="1"/>
      <c r="H30" s="1"/>
    </row>
    <row r="31" spans="2:9" ht="18">
      <c r="B31" s="22" t="s">
        <v>12</v>
      </c>
      <c r="C31" s="23">
        <f>C29+C19</f>
        <v>1497796.76458</v>
      </c>
      <c r="D31" s="23">
        <f>D29+D19</f>
        <v>1033050.42319</v>
      </c>
      <c r="E31" s="24">
        <f>E29+E19</f>
        <v>464746.3413899999</v>
      </c>
      <c r="G31" s="1"/>
      <c r="H31" s="1"/>
    </row>
    <row r="32" spans="2:9" ht="14.45">
      <c r="B32" s="5"/>
      <c r="C32" s="5"/>
      <c r="D32" s="5"/>
      <c r="E32" s="5"/>
    </row>
    <row r="33" spans="2:5" ht="14.45">
      <c r="B33" s="5"/>
      <c r="C33" s="5"/>
      <c r="D33" s="5"/>
      <c r="E33" s="5"/>
    </row>
    <row r="34" spans="2:5" ht="14.45">
      <c r="B34" s="5"/>
      <c r="C34" s="5"/>
      <c r="D34" s="5"/>
      <c r="E34" s="5"/>
    </row>
    <row r="35" spans="2:5">
      <c r="B35" s="5"/>
      <c r="C35" s="5"/>
      <c r="D35" s="5"/>
      <c r="E35" s="31"/>
    </row>
    <row r="36" spans="2:5">
      <c r="D36" s="1"/>
      <c r="E36" s="32"/>
    </row>
    <row r="37" spans="2:5">
      <c r="E37" s="1"/>
    </row>
    <row r="38" spans="2:5">
      <c r="E38" s="1"/>
    </row>
    <row r="39" spans="2:5">
      <c r="E39" s="1"/>
    </row>
    <row r="40" spans="2:5">
      <c r="E40" s="1"/>
    </row>
    <row r="41" spans="2:5">
      <c r="E41" s="1"/>
    </row>
    <row r="42" spans="2:5">
      <c r="E42" s="1"/>
    </row>
    <row r="43" spans="2:5">
      <c r="E43" s="1"/>
    </row>
    <row r="44" spans="2:5">
      <c r="E44" s="1"/>
    </row>
    <row r="45" spans="2:5">
      <c r="E45" s="1"/>
    </row>
    <row r="46" spans="2:5">
      <c r="E46" s="1"/>
    </row>
    <row r="47" spans="2:5">
      <c r="E47" s="1"/>
    </row>
    <row r="48" spans="2:5">
      <c r="E48" s="1"/>
    </row>
    <row r="49" spans="5:5">
      <c r="E49" s="1"/>
    </row>
    <row r="50" spans="5:5">
      <c r="E50" s="1"/>
    </row>
  </sheetData>
  <mergeCells count="7">
    <mergeCell ref="B10:B11"/>
    <mergeCell ref="B21:E21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Admin</cp:lastModifiedBy>
  <cp:lastPrinted>2019-07-26T22:25:16Z</cp:lastPrinted>
  <dcterms:created xsi:type="dcterms:W3CDTF">2014-10-23T14:57:58Z</dcterms:created>
  <dcterms:modified xsi:type="dcterms:W3CDTF">2019-07-30T02:29:06Z</dcterms:modified>
</cp:coreProperties>
</file>