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Pascual agosto 2019\RESPALDO_PASCUAL 12_08_2019\PASCUAL 2021\FORMATOS DEUDA_ LDF_CONAC 2021\1er_Trimestre 2021\"/>
    </mc:Choice>
  </mc:AlternateContent>
  <bookViews>
    <workbookView xWindow="120" yWindow="135" windowWidth="12120" windowHeight="8100" tabRatio="478"/>
  </bookViews>
  <sheets>
    <sheet name="1er. trimestre  2021" sheetId="12" r:id="rId1"/>
  </sheets>
  <calcPr calcId="152511"/>
</workbook>
</file>

<file path=xl/calcChain.xml><?xml version="1.0" encoding="utf-8"?>
<calcChain xmlns="http://schemas.openxmlformats.org/spreadsheetml/2006/main">
  <c r="L15" i="12" l="1"/>
  <c r="L38" i="12"/>
  <c r="L37" i="12"/>
  <c r="L36" i="12"/>
  <c r="L35" i="12"/>
  <c r="L34" i="12"/>
  <c r="G61" i="12" l="1"/>
  <c r="L33" i="12" l="1"/>
  <c r="L40" i="12"/>
  <c r="L39" i="12"/>
  <c r="L32" i="12"/>
  <c r="L31" i="12"/>
  <c r="L30" i="12"/>
  <c r="L29" i="12"/>
  <c r="L25" i="12" l="1"/>
  <c r="L24" i="12"/>
  <c r="L23" i="12"/>
  <c r="L22" i="12"/>
  <c r="L21" i="12"/>
  <c r="L10" i="12"/>
  <c r="F54" i="12"/>
  <c r="G54" i="12" s="1"/>
  <c r="L28" i="12"/>
  <c r="L20" i="12"/>
  <c r="L19" i="12"/>
  <c r="L16" i="12"/>
  <c r="L14" i="12"/>
  <c r="L11" i="12"/>
  <c r="F49" i="12" l="1"/>
  <c r="F56" i="12"/>
  <c r="F61" i="12"/>
  <c r="G56" i="12"/>
</calcChain>
</file>

<file path=xl/sharedStrings.xml><?xml version="1.0" encoding="utf-8"?>
<sst xmlns="http://schemas.openxmlformats.org/spreadsheetml/2006/main" count="251" uniqueCount="80">
  <si>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</si>
  <si>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</si>
  <si>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</si>
  <si>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</si>
  <si>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</si>
  <si>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</si>
  <si>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</si>
  <si>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</si>
  <si>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</si>
  <si>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</si>
  <si>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</si>
  <si>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</si>
  <si>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</si>
  <si>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</si>
  <si>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</si>
  <si>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</si>
  <si>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</si>
  <si>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</si>
  <si>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</si>
  <si>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</si>
  <si>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</si>
  <si>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</si>
  <si>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</si>
  <si>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</si>
  <si>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</si>
  <si>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</si>
  <si>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</si>
  <si>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</si>
  <si>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 xml:space="preserve">Importe Pagado  1 </t>
  </si>
  <si>
    <t>(+)  Contratacion   1</t>
  </si>
  <si>
    <t>TIIE +4</t>
  </si>
  <si>
    <t>FRAPIMEX</t>
  </si>
  <si>
    <t>CONSTRUCCIONES Y SEÑALAMIENTO</t>
  </si>
  <si>
    <t>( Cifras Preliminares)</t>
  </si>
  <si>
    <t>PARTC.</t>
  </si>
  <si>
    <t xml:space="preserve">PARTIC.  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</si>
  <si>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</si>
  <si>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</si>
  <si>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</si>
  <si>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</si>
  <si>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</si>
  <si>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BANCOMER 004</t>
  </si>
  <si>
    <t>BANCOMER 005</t>
  </si>
  <si>
    <t>BANCOMER 008</t>
  </si>
  <si>
    <t>TIIE + 0.35pp</t>
  </si>
  <si>
    <t>TIIE + 0.38pp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</si>
  <si>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</si>
  <si>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</si>
  <si>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</si>
  <si>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</si>
  <si>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</si>
  <si>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</si>
  <si>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</si>
  <si>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</si>
  <si>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</si>
  <si>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</si>
  <si>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</si>
  <si>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</si>
  <si>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</si>
  <si>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</si>
  <si>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</si>
  <si>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</si>
  <si>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</si>
  <si>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</si>
  <si>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</si>
  <si>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</si>
  <si>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26 MESES</t>
  </si>
  <si>
    <t>Del 01 de Enero al 31 de Marzo de 2021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</si>
  <si>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</si>
  <si>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</si>
  <si>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</si>
  <si>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</si>
  <si>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</si>
  <si>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</si>
  <si>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</si>
  <si>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</si>
  <si>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Importe Total Saldo al 31 de Diciembre de 2020</t>
  </si>
  <si>
    <t>TIIE + 0.25 pp</t>
  </si>
  <si>
    <t>Deuda Pública Bruta Total al 31 de Diciembre de 2020</t>
  </si>
  <si>
    <t>SANTANDER 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</si>
</sst>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0"/>
    <numFmt numFmtId="165" formatCode="0.0"/>
    <numFmt numFmtId="166" formatCode="#,###.0,"/>
    <numFmt numFmtId="167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91">
    <xf numFmtId="0" fontId="0" fillId="0" borderId="0" xfId="0"/>
    <xf numFmtId="4" fontId="0" fillId="0" borderId="0" xfId="0" applyNumberFormat="1"/>
    <xf numFmtId="0" fontId="0" fillId="0" borderId="0" xfId="0" applyAlignment="1"/>
    <xf numFmtId="164" fontId="0" fillId="0" borderId="0" xfId="0" applyNumberFormat="1"/>
    <xf numFmtId="0" fontId="5" fillId="0" borderId="1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5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4" xfId="0" applyFont="1" applyBorder="1"/>
    <xf numFmtId="0" fontId="5" fillId="0" borderId="1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4" fontId="6" fillId="0" borderId="0" xfId="0" applyNumberFormat="1" applyFont="1" applyAlignment="1"/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4" fontId="6" fillId="0" borderId="0" xfId="0" applyNumberFormat="1" applyFo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4" fontId="6" fillId="0" borderId="0" xfId="0" applyNumberFormat="1" applyFont="1" applyBorder="1"/>
    <xf numFmtId="0" fontId="6" fillId="0" borderId="0" xfId="0" applyFont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6" fillId="0" borderId="11" xfId="0" applyFont="1" applyBorder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4" fillId="0" borderId="0" xfId="0" applyNumberFormat="1" applyFont="1" applyBorder="1"/>
    <xf numFmtId="0" fontId="6" fillId="0" borderId="1" xfId="0" applyFont="1" applyBorder="1" applyAlignment="1">
      <alignment horizontal="center" vertical="top" wrapText="1"/>
    </xf>
    <xf numFmtId="166" fontId="6" fillId="0" borderId="1" xfId="0" applyNumberFormat="1" applyFont="1" applyBorder="1"/>
    <xf numFmtId="167" fontId="4" fillId="0" borderId="1" xfId="0" applyNumberFormat="1" applyFont="1" applyBorder="1"/>
    <xf numFmtId="167" fontId="6" fillId="0" borderId="1" xfId="0" applyNumberFormat="1" applyFont="1" applyBorder="1"/>
    <xf numFmtId="167" fontId="6" fillId="0" borderId="0" xfId="0" applyNumberFormat="1" applyFont="1"/>
    <xf numFmtId="167" fontId="6" fillId="0" borderId="1" xfId="1" applyNumberFormat="1" applyFont="1" applyBorder="1"/>
    <xf numFmtId="167" fontId="6" fillId="0" borderId="14" xfId="0" applyNumberFormat="1" applyFont="1" applyBorder="1"/>
    <xf numFmtId="167" fontId="6" fillId="0" borderId="1" xfId="0" applyNumberFormat="1" applyFont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top"/>
    </xf>
    <xf numFmtId="4" fontId="10" fillId="0" borderId="0" xfId="0" applyNumberFormat="1" applyFont="1"/>
    <xf numFmtId="0" fontId="10" fillId="0" borderId="0" xfId="0" applyFont="1"/>
    <xf numFmtId="0" fontId="6" fillId="0" borderId="1" xfId="0" applyFont="1" applyBorder="1" applyAlignment="1">
      <alignment horizontal="center" vertical="top" wrapText="1"/>
    </xf>
    <xf numFmtId="4" fontId="5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89"/>
  <sheetViews>
    <sheetView tabSelected="1" topLeftCell="A28" workbookViewId="0">
      <selection activeCell="I52" sqref="I52"/>
    </sheetView>
  </sheetViews>
  <sheetFormatPr baseColWidth="10" defaultRowHeight="15"/>
  <cols>
    <col min="1" max="1" width="1.7109375" customWidth="1"/>
    <col min="2" max="2" width="15.28515625" customWidth="1"/>
    <col min="3" max="3" width="9.7109375" customWidth="1"/>
    <col min="4" max="4" width="11.7109375" customWidth="1"/>
    <col min="5" max="5" width="32.140625" customWidth="1"/>
    <col min="6" max="6" width="28.140625" customWidth="1"/>
    <col min="7" max="7" width="16.85546875" customWidth="1"/>
    <col min="8" max="8" width="10.85546875" customWidth="1"/>
    <col min="9" max="9" width="9.5703125" customWidth="1"/>
    <col min="10" max="10" width="14.5703125" style="2" customWidth="1"/>
    <col min="11" max="11" width="10.5703125" style="2" customWidth="1"/>
    <col min="12" max="12" width="9.85546875" customWidth="1"/>
    <col min="13" max="13" width="4" customWidth="1"/>
  </cols>
  <sheetData>
    <row r="1" spans="2:12" ht="9" customHeight="1"/>
    <row r="2" spans="2:12" ht="15.75">
      <c r="B2" s="66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2:12">
      <c r="B3" s="69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2:12">
      <c r="B4" s="69" t="s">
        <v>67</v>
      </c>
      <c r="C4" s="70"/>
      <c r="D4" s="70"/>
      <c r="E4" s="70"/>
      <c r="F4" s="70"/>
      <c r="G4" s="70"/>
      <c r="H4" s="70"/>
      <c r="I4" s="70"/>
      <c r="J4" s="70"/>
      <c r="K4" s="70"/>
      <c r="L4" s="71"/>
    </row>
    <row r="5" spans="2:12" ht="12" customHeight="1">
      <c r="B5" s="88" t="s">
        <v>38</v>
      </c>
      <c r="C5" s="89"/>
      <c r="D5" s="89"/>
      <c r="E5" s="89"/>
      <c r="F5" s="89"/>
      <c r="G5" s="89"/>
      <c r="H5" s="89"/>
      <c r="I5" s="89"/>
      <c r="J5" s="89"/>
      <c r="K5" s="89"/>
      <c r="L5" s="90"/>
    </row>
    <row r="6" spans="2:12" ht="15.75" customHeight="1">
      <c r="B6" s="72" t="s">
        <v>33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12">
      <c r="B7" s="75" t="s">
        <v>2</v>
      </c>
      <c r="C7" s="78" t="s">
        <v>3</v>
      </c>
      <c r="D7" s="78" t="s">
        <v>4</v>
      </c>
      <c r="E7" s="75" t="s">
        <v>5</v>
      </c>
      <c r="F7" s="78" t="s">
        <v>6</v>
      </c>
      <c r="G7" s="78" t="s">
        <v>76</v>
      </c>
      <c r="H7" s="4"/>
      <c r="I7" s="4"/>
      <c r="J7" s="79" t="s">
        <v>7</v>
      </c>
      <c r="K7" s="80"/>
      <c r="L7" s="81"/>
    </row>
    <row r="8" spans="2:12" ht="24">
      <c r="B8" s="76"/>
      <c r="C8" s="78"/>
      <c r="D8" s="78"/>
      <c r="E8" s="76"/>
      <c r="F8" s="78"/>
      <c r="G8" s="78"/>
      <c r="H8" s="82" t="s">
        <v>26</v>
      </c>
      <c r="I8" s="83" t="s">
        <v>8</v>
      </c>
      <c r="J8" s="84" t="s">
        <v>28</v>
      </c>
      <c r="K8" s="86" t="s">
        <v>25</v>
      </c>
      <c r="L8" s="5" t="s">
        <v>9</v>
      </c>
    </row>
    <row r="9" spans="2:12">
      <c r="B9" s="77"/>
      <c r="C9" s="78"/>
      <c r="D9" s="78"/>
      <c r="E9" s="77"/>
      <c r="F9" s="78"/>
      <c r="G9" s="78"/>
      <c r="H9" s="82"/>
      <c r="I9" s="83"/>
      <c r="J9" s="85"/>
      <c r="K9" s="87"/>
      <c r="L9" s="6" t="s">
        <v>10</v>
      </c>
    </row>
    <row r="10" spans="2:12" ht="20.25" customHeight="1">
      <c r="B10" s="23" t="s">
        <v>11</v>
      </c>
      <c r="C10" s="23" t="s">
        <v>39</v>
      </c>
      <c r="D10" s="62" t="s">
        <v>40</v>
      </c>
      <c r="E10" s="23" t="s">
        <v>36</v>
      </c>
      <c r="F10" s="24" t="s">
        <v>41</v>
      </c>
      <c r="G10" s="52">
        <v>796805600</v>
      </c>
      <c r="H10" s="28" t="s">
        <v>34</v>
      </c>
      <c r="I10" s="25">
        <v>1</v>
      </c>
      <c r="J10" s="52">
        <v>494400</v>
      </c>
      <c r="K10" s="28" t="s">
        <v>34</v>
      </c>
      <c r="L10" s="26">
        <f>J10/G10</f>
        <v>6.204775669247305E-4</v>
      </c>
    </row>
    <row r="11" spans="2:12" ht="20.25" customHeight="1">
      <c r="B11" s="23" t="s">
        <v>11</v>
      </c>
      <c r="C11" s="23" t="s">
        <v>39</v>
      </c>
      <c r="D11" s="62" t="s">
        <v>44</v>
      </c>
      <c r="E11" s="23" t="s">
        <v>36</v>
      </c>
      <c r="F11" s="24" t="s">
        <v>42</v>
      </c>
      <c r="G11" s="52">
        <v>8466059500</v>
      </c>
      <c r="H11" s="28" t="s">
        <v>34</v>
      </c>
      <c r="I11" s="25">
        <v>1</v>
      </c>
      <c r="J11" s="52">
        <v>5253000</v>
      </c>
      <c r="K11" s="28" t="s">
        <v>34</v>
      </c>
      <c r="L11" s="26">
        <f t="shared" ref="L11:L40" si="0">J11/G11*100</f>
        <v>6.2047756692473047E-2</v>
      </c>
    </row>
    <row r="12" spans="2:12" ht="20.25" customHeight="1">
      <c r="B12" s="23" t="s">
        <v>11</v>
      </c>
      <c r="C12" s="23" t="s">
        <v>12</v>
      </c>
      <c r="D12" s="62" t="s">
        <v>45</v>
      </c>
      <c r="E12" s="23" t="s">
        <v>36</v>
      </c>
      <c r="F12" s="24" t="s">
        <v>43</v>
      </c>
      <c r="G12" s="52">
        <v>1338222394.5599999</v>
      </c>
      <c r="H12" s="28" t="s">
        <v>34</v>
      </c>
      <c r="I12" s="25">
        <v>1</v>
      </c>
      <c r="J12" s="52">
        <v>4028870.56</v>
      </c>
      <c r="K12" s="28" t="s">
        <v>34</v>
      </c>
      <c r="L12" s="26">
        <v>0</v>
      </c>
    </row>
    <row r="13" spans="2:12" ht="20.25" customHeight="1">
      <c r="B13" s="23" t="s">
        <v>11</v>
      </c>
      <c r="C13" s="23" t="s">
        <v>12</v>
      </c>
      <c r="D13" s="62" t="s">
        <v>44</v>
      </c>
      <c r="E13" s="23" t="s">
        <v>36</v>
      </c>
      <c r="F13" s="24" t="s">
        <v>46</v>
      </c>
      <c r="G13" s="52">
        <v>2946063000</v>
      </c>
      <c r="H13" s="28" t="s">
        <v>34</v>
      </c>
      <c r="I13" s="25">
        <v>1</v>
      </c>
      <c r="J13" s="52">
        <v>7722000</v>
      </c>
      <c r="K13" s="28" t="s">
        <v>34</v>
      </c>
      <c r="L13" s="26">
        <v>0</v>
      </c>
    </row>
    <row r="14" spans="2:12" ht="20.25" customHeight="1">
      <c r="B14" s="23" t="s">
        <v>11</v>
      </c>
      <c r="C14" s="23" t="s">
        <v>15</v>
      </c>
      <c r="D14" s="62" t="s">
        <v>47</v>
      </c>
      <c r="E14" s="23" t="s">
        <v>36</v>
      </c>
      <c r="F14" s="24" t="s">
        <v>48</v>
      </c>
      <c r="G14" s="52">
        <v>398424290.89999998</v>
      </c>
      <c r="H14" s="28" t="s">
        <v>34</v>
      </c>
      <c r="I14" s="25">
        <v>1</v>
      </c>
      <c r="J14" s="52">
        <v>27532498.800000001</v>
      </c>
      <c r="K14" s="28" t="s">
        <v>34</v>
      </c>
      <c r="L14" s="26">
        <f t="shared" si="0"/>
        <v>6.9103464394218745</v>
      </c>
    </row>
    <row r="15" spans="2:12" ht="20.25" customHeight="1">
      <c r="B15" s="23" t="s">
        <v>11</v>
      </c>
      <c r="C15" s="23" t="s">
        <v>12</v>
      </c>
      <c r="D15" s="65" t="s">
        <v>77</v>
      </c>
      <c r="E15" s="23" t="s">
        <v>36</v>
      </c>
      <c r="F15" s="24" t="s">
        <v>79</v>
      </c>
      <c r="G15" s="52">
        <v>1498357398.6600001</v>
      </c>
      <c r="H15" s="28" t="s">
        <v>34</v>
      </c>
      <c r="I15" s="25">
        <v>1</v>
      </c>
      <c r="J15" s="52">
        <v>763383.7</v>
      </c>
      <c r="K15" s="28" t="s">
        <v>34</v>
      </c>
      <c r="L15" s="26">
        <f t="shared" si="0"/>
        <v>5.0948038210556677E-2</v>
      </c>
    </row>
    <row r="16" spans="2:12" ht="20.25" customHeight="1">
      <c r="B16" s="23" t="s">
        <v>11</v>
      </c>
      <c r="C16" s="23" t="s">
        <v>12</v>
      </c>
      <c r="D16" s="65" t="s">
        <v>14</v>
      </c>
      <c r="E16" s="23" t="s">
        <v>36</v>
      </c>
      <c r="F16" s="24" t="s">
        <v>49</v>
      </c>
      <c r="G16" s="52">
        <v>13159081400</v>
      </c>
      <c r="H16" s="28" t="s">
        <v>34</v>
      </c>
      <c r="I16" s="25">
        <v>1</v>
      </c>
      <c r="J16" s="52">
        <v>34491600</v>
      </c>
      <c r="K16" s="28" t="s">
        <v>34</v>
      </c>
      <c r="L16" s="26">
        <f t="shared" si="0"/>
        <v>0.26211252101533472</v>
      </c>
    </row>
    <row r="17" spans="2:14" ht="20.25" customHeight="1">
      <c r="B17" s="23" t="s">
        <v>11</v>
      </c>
      <c r="C17" s="23" t="s">
        <v>50</v>
      </c>
      <c r="D17" s="62" t="s">
        <v>47</v>
      </c>
      <c r="E17" s="23" t="s">
        <v>36</v>
      </c>
      <c r="F17" s="24" t="s">
        <v>51</v>
      </c>
      <c r="G17" s="52">
        <v>181110926.74000001</v>
      </c>
      <c r="H17" s="28" t="s">
        <v>34</v>
      </c>
      <c r="I17" s="25">
        <v>1</v>
      </c>
      <c r="J17" s="52">
        <v>12515815.5</v>
      </c>
      <c r="K17" s="28" t="s">
        <v>34</v>
      </c>
      <c r="L17" s="26">
        <v>0</v>
      </c>
    </row>
    <row r="18" spans="2:14" ht="20.25" customHeight="1">
      <c r="B18" s="23" t="s">
        <v>11</v>
      </c>
      <c r="C18" s="23" t="s">
        <v>39</v>
      </c>
      <c r="D18" s="62" t="s">
        <v>52</v>
      </c>
      <c r="E18" s="23" t="s">
        <v>36</v>
      </c>
      <c r="F18" s="24" t="s">
        <v>53</v>
      </c>
      <c r="G18" s="52">
        <v>4979260022.7399998</v>
      </c>
      <c r="H18" s="28" t="s">
        <v>34</v>
      </c>
      <c r="I18" s="25">
        <v>1</v>
      </c>
      <c r="J18" s="52">
        <v>3089519.14</v>
      </c>
      <c r="K18" s="28" t="s">
        <v>34</v>
      </c>
      <c r="L18" s="26">
        <v>0</v>
      </c>
    </row>
    <row r="19" spans="2:14" ht="20.25" customHeight="1">
      <c r="B19" s="23" t="s">
        <v>11</v>
      </c>
      <c r="C19" s="23" t="s">
        <v>39</v>
      </c>
      <c r="D19" s="62" t="s">
        <v>54</v>
      </c>
      <c r="E19" s="23" t="s">
        <v>36</v>
      </c>
      <c r="F19" s="24" t="s">
        <v>55</v>
      </c>
      <c r="G19" s="52">
        <v>4980035000</v>
      </c>
      <c r="H19" s="28" t="s">
        <v>34</v>
      </c>
      <c r="I19" s="25">
        <v>1</v>
      </c>
      <c r="J19" s="52">
        <v>3090000</v>
      </c>
      <c r="K19" s="28" t="s">
        <v>34</v>
      </c>
      <c r="L19" s="26">
        <f t="shared" si="0"/>
        <v>6.2047756692473047E-2</v>
      </c>
    </row>
    <row r="20" spans="2:14" ht="20.25" customHeight="1">
      <c r="B20" s="23" t="s">
        <v>11</v>
      </c>
      <c r="C20" s="23" t="s">
        <v>12</v>
      </c>
      <c r="D20" s="23" t="s">
        <v>16</v>
      </c>
      <c r="E20" s="23" t="s">
        <v>36</v>
      </c>
      <c r="F20" s="27" t="s">
        <v>56</v>
      </c>
      <c r="G20" s="52">
        <v>852000000</v>
      </c>
      <c r="H20" s="28" t="s">
        <v>13</v>
      </c>
      <c r="I20" s="25">
        <v>1</v>
      </c>
      <c r="J20" s="52">
        <v>0</v>
      </c>
      <c r="K20" s="28" t="s">
        <v>13</v>
      </c>
      <c r="L20" s="26">
        <f t="shared" si="0"/>
        <v>0</v>
      </c>
      <c r="N20" s="3"/>
    </row>
    <row r="21" spans="2:14" ht="20.25" customHeight="1">
      <c r="B21" s="23" t="s">
        <v>11</v>
      </c>
      <c r="C21" s="23" t="s">
        <v>12</v>
      </c>
      <c r="D21" s="23" t="s">
        <v>57</v>
      </c>
      <c r="E21" s="23" t="s">
        <v>36</v>
      </c>
      <c r="F21" s="27" t="s">
        <v>56</v>
      </c>
      <c r="G21" s="52">
        <v>277213109</v>
      </c>
      <c r="H21" s="28" t="s">
        <v>13</v>
      </c>
      <c r="I21" s="25">
        <v>1</v>
      </c>
      <c r="J21" s="52">
        <v>0</v>
      </c>
      <c r="K21" s="28" t="s">
        <v>13</v>
      </c>
      <c r="L21" s="26">
        <f t="shared" si="0"/>
        <v>0</v>
      </c>
      <c r="N21" s="3"/>
    </row>
    <row r="22" spans="2:14" ht="20.25" customHeight="1">
      <c r="B22" s="23" t="s">
        <v>11</v>
      </c>
      <c r="C22" s="23" t="s">
        <v>12</v>
      </c>
      <c r="D22" s="23" t="s">
        <v>58</v>
      </c>
      <c r="E22" s="23" t="s">
        <v>36</v>
      </c>
      <c r="F22" s="27" t="s">
        <v>56</v>
      </c>
      <c r="G22" s="52">
        <v>397136520</v>
      </c>
      <c r="H22" s="28" t="s">
        <v>13</v>
      </c>
      <c r="I22" s="25">
        <v>1</v>
      </c>
      <c r="J22" s="52">
        <v>0</v>
      </c>
      <c r="K22" s="28" t="s">
        <v>13</v>
      </c>
      <c r="L22" s="26">
        <f t="shared" si="0"/>
        <v>0</v>
      </c>
      <c r="N22" s="3"/>
    </row>
    <row r="23" spans="2:14" ht="20.25" customHeight="1">
      <c r="B23" s="23" t="s">
        <v>11</v>
      </c>
      <c r="C23" s="23" t="s">
        <v>12</v>
      </c>
      <c r="D23" s="23" t="s">
        <v>16</v>
      </c>
      <c r="E23" s="23" t="s">
        <v>36</v>
      </c>
      <c r="F23" s="27" t="s">
        <v>56</v>
      </c>
      <c r="G23" s="52">
        <v>242448088.38</v>
      </c>
      <c r="H23" s="28" t="s">
        <v>13</v>
      </c>
      <c r="I23" s="25">
        <v>1</v>
      </c>
      <c r="J23" s="52">
        <v>0</v>
      </c>
      <c r="K23" s="28" t="s">
        <v>13</v>
      </c>
      <c r="L23" s="26">
        <f t="shared" si="0"/>
        <v>0</v>
      </c>
      <c r="N23" s="3"/>
    </row>
    <row r="24" spans="2:14" ht="20.25" customHeight="1">
      <c r="B24" s="23" t="s">
        <v>11</v>
      </c>
      <c r="C24" s="23" t="s">
        <v>12</v>
      </c>
      <c r="D24" s="23" t="s">
        <v>59</v>
      </c>
      <c r="E24" s="23" t="s">
        <v>36</v>
      </c>
      <c r="F24" s="27" t="s">
        <v>56</v>
      </c>
      <c r="G24" s="52">
        <v>263441789</v>
      </c>
      <c r="H24" s="28" t="s">
        <v>13</v>
      </c>
      <c r="I24" s="25">
        <v>1</v>
      </c>
      <c r="J24" s="52">
        <v>0</v>
      </c>
      <c r="K24" s="28" t="s">
        <v>13</v>
      </c>
      <c r="L24" s="26">
        <f t="shared" si="0"/>
        <v>0</v>
      </c>
      <c r="N24" s="3"/>
    </row>
    <row r="25" spans="2:14" ht="20.25" customHeight="1">
      <c r="B25" s="23" t="s">
        <v>11</v>
      </c>
      <c r="C25" s="23" t="s">
        <v>12</v>
      </c>
      <c r="D25" s="23" t="s">
        <v>60</v>
      </c>
      <c r="E25" s="23" t="s">
        <v>36</v>
      </c>
      <c r="F25" s="27" t="s">
        <v>56</v>
      </c>
      <c r="G25" s="52">
        <v>270505081</v>
      </c>
      <c r="H25" s="28" t="s">
        <v>13</v>
      </c>
      <c r="I25" s="25">
        <v>1</v>
      </c>
      <c r="J25" s="52">
        <v>0</v>
      </c>
      <c r="K25" s="28" t="s">
        <v>13</v>
      </c>
      <c r="L25" s="26">
        <f t="shared" si="0"/>
        <v>0</v>
      </c>
      <c r="N25" s="3"/>
    </row>
    <row r="26" spans="2:14" ht="20.25" customHeight="1">
      <c r="B26" s="23" t="s">
        <v>11</v>
      </c>
      <c r="C26" s="23" t="s">
        <v>12</v>
      </c>
      <c r="D26" s="23" t="s">
        <v>61</v>
      </c>
      <c r="E26" s="23" t="s">
        <v>36</v>
      </c>
      <c r="F26" s="27" t="s">
        <v>56</v>
      </c>
      <c r="G26" s="52">
        <v>256720080</v>
      </c>
      <c r="H26" s="28" t="s">
        <v>13</v>
      </c>
      <c r="I26" s="25">
        <v>1</v>
      </c>
      <c r="J26" s="52">
        <v>0</v>
      </c>
      <c r="K26" s="28" t="s">
        <v>13</v>
      </c>
      <c r="L26" s="26">
        <v>0</v>
      </c>
      <c r="N26" s="3"/>
    </row>
    <row r="27" spans="2:14" ht="20.25" customHeight="1">
      <c r="B27" s="23" t="s">
        <v>11</v>
      </c>
      <c r="C27" s="23" t="s">
        <v>12</v>
      </c>
      <c r="D27" s="23" t="s">
        <v>62</v>
      </c>
      <c r="E27" s="23" t="s">
        <v>36</v>
      </c>
      <c r="F27" s="27" t="s">
        <v>56</v>
      </c>
      <c r="G27" s="52">
        <v>54354275</v>
      </c>
      <c r="H27" s="28" t="s">
        <v>13</v>
      </c>
      <c r="I27" s="25">
        <v>1</v>
      </c>
      <c r="J27" s="52">
        <v>0</v>
      </c>
      <c r="K27" s="28" t="s">
        <v>13</v>
      </c>
      <c r="L27" s="26">
        <v>0</v>
      </c>
      <c r="N27" s="3"/>
    </row>
    <row r="28" spans="2:14" ht="20.25" customHeight="1">
      <c r="B28" s="23" t="s">
        <v>11</v>
      </c>
      <c r="C28" s="23" t="s">
        <v>50</v>
      </c>
      <c r="D28" s="23" t="s">
        <v>63</v>
      </c>
      <c r="E28" s="23" t="s">
        <v>36</v>
      </c>
      <c r="F28" s="27" t="s">
        <v>56</v>
      </c>
      <c r="G28" s="52">
        <v>256215634</v>
      </c>
      <c r="H28" s="28" t="s">
        <v>13</v>
      </c>
      <c r="I28" s="25">
        <v>1</v>
      </c>
      <c r="J28" s="52">
        <v>0</v>
      </c>
      <c r="K28" s="28" t="s">
        <v>13</v>
      </c>
      <c r="L28" s="26">
        <f t="shared" si="0"/>
        <v>0</v>
      </c>
      <c r="N28" s="3"/>
    </row>
    <row r="29" spans="2:14" ht="20.25" customHeight="1">
      <c r="B29" s="23" t="s">
        <v>11</v>
      </c>
      <c r="C29" s="23" t="s">
        <v>12</v>
      </c>
      <c r="D29" s="62" t="s">
        <v>64</v>
      </c>
      <c r="E29" s="23" t="s">
        <v>36</v>
      </c>
      <c r="F29" s="27" t="s">
        <v>65</v>
      </c>
      <c r="G29" s="52">
        <v>102930000</v>
      </c>
      <c r="H29" s="28" t="s">
        <v>13</v>
      </c>
      <c r="I29" s="25">
        <v>1</v>
      </c>
      <c r="J29" s="52">
        <v>0</v>
      </c>
      <c r="K29" s="28" t="s">
        <v>13</v>
      </c>
      <c r="L29" s="26">
        <f t="shared" si="0"/>
        <v>0</v>
      </c>
      <c r="N29" s="3"/>
    </row>
    <row r="30" spans="2:14" ht="20.25" customHeight="1">
      <c r="B30" s="23" t="s">
        <v>11</v>
      </c>
      <c r="C30" s="23" t="s">
        <v>12</v>
      </c>
      <c r="D30" s="64" t="s">
        <v>64</v>
      </c>
      <c r="E30" s="23" t="s">
        <v>36</v>
      </c>
      <c r="F30" s="27" t="s">
        <v>65</v>
      </c>
      <c r="G30" s="52">
        <v>89288021</v>
      </c>
      <c r="H30" s="28" t="s">
        <v>13</v>
      </c>
      <c r="I30" s="25">
        <v>1</v>
      </c>
      <c r="J30" s="52">
        <v>0</v>
      </c>
      <c r="K30" s="28" t="s">
        <v>13</v>
      </c>
      <c r="L30" s="26">
        <f t="shared" si="0"/>
        <v>0</v>
      </c>
      <c r="N30" s="3"/>
    </row>
    <row r="31" spans="2:14" ht="20.25" customHeight="1">
      <c r="B31" s="23" t="s">
        <v>11</v>
      </c>
      <c r="C31" s="23" t="s">
        <v>12</v>
      </c>
      <c r="D31" s="64" t="s">
        <v>64</v>
      </c>
      <c r="E31" s="23" t="s">
        <v>36</v>
      </c>
      <c r="F31" s="27" t="s">
        <v>65</v>
      </c>
      <c r="G31" s="52">
        <v>128931124</v>
      </c>
      <c r="H31" s="28" t="s">
        <v>13</v>
      </c>
      <c r="I31" s="25">
        <v>1</v>
      </c>
      <c r="J31" s="52">
        <v>0</v>
      </c>
      <c r="K31" s="28" t="s">
        <v>13</v>
      </c>
      <c r="L31" s="26">
        <f t="shared" si="0"/>
        <v>0</v>
      </c>
      <c r="N31" s="3"/>
    </row>
    <row r="32" spans="2:14" ht="20.25" customHeight="1">
      <c r="B32" s="23" t="s">
        <v>11</v>
      </c>
      <c r="C32" s="23" t="s">
        <v>12</v>
      </c>
      <c r="D32" s="64" t="s">
        <v>64</v>
      </c>
      <c r="E32" s="23" t="s">
        <v>36</v>
      </c>
      <c r="F32" s="27" t="s">
        <v>65</v>
      </c>
      <c r="G32" s="52">
        <v>80208000</v>
      </c>
      <c r="H32" s="28" t="s">
        <v>13</v>
      </c>
      <c r="I32" s="25">
        <v>1</v>
      </c>
      <c r="J32" s="52">
        <v>0</v>
      </c>
      <c r="K32" s="28" t="s">
        <v>13</v>
      </c>
      <c r="L32" s="26">
        <f t="shared" si="0"/>
        <v>0</v>
      </c>
      <c r="N32" s="3"/>
    </row>
    <row r="33" spans="2:14" ht="20.25" customHeight="1">
      <c r="B33" s="23" t="s">
        <v>11</v>
      </c>
      <c r="C33" s="23" t="s">
        <v>12</v>
      </c>
      <c r="D33" s="64" t="s">
        <v>64</v>
      </c>
      <c r="E33" s="23" t="s">
        <v>36</v>
      </c>
      <c r="F33" s="27" t="s">
        <v>65</v>
      </c>
      <c r="G33" s="52">
        <v>23295162</v>
      </c>
      <c r="H33" s="28" t="s">
        <v>13</v>
      </c>
      <c r="I33" s="25">
        <v>1</v>
      </c>
      <c r="J33" s="52">
        <v>0</v>
      </c>
      <c r="K33" s="28" t="s">
        <v>13</v>
      </c>
      <c r="L33" s="26">
        <f t="shared" ref="L33:L38" si="1">J33/G33*100</f>
        <v>0</v>
      </c>
      <c r="N33" s="3"/>
    </row>
    <row r="34" spans="2:14" ht="20.25" customHeight="1">
      <c r="B34" s="23" t="s">
        <v>11</v>
      </c>
      <c r="C34" s="23" t="s">
        <v>12</v>
      </c>
      <c r="D34" s="65" t="s">
        <v>68</v>
      </c>
      <c r="E34" s="23" t="s">
        <v>36</v>
      </c>
      <c r="F34" s="27" t="s">
        <v>65</v>
      </c>
      <c r="G34" s="52">
        <v>104470485</v>
      </c>
      <c r="H34" s="28" t="s">
        <v>13</v>
      </c>
      <c r="I34" s="25">
        <v>1</v>
      </c>
      <c r="J34" s="52">
        <v>0</v>
      </c>
      <c r="K34" s="28" t="s">
        <v>13</v>
      </c>
      <c r="L34" s="26">
        <f t="shared" si="1"/>
        <v>0</v>
      </c>
      <c r="N34" s="3"/>
    </row>
    <row r="35" spans="2:14" ht="20.25" customHeight="1">
      <c r="B35" s="23" t="s">
        <v>11</v>
      </c>
      <c r="C35" s="23" t="s">
        <v>12</v>
      </c>
      <c r="D35" s="65" t="s">
        <v>69</v>
      </c>
      <c r="E35" s="23" t="s">
        <v>36</v>
      </c>
      <c r="F35" s="27" t="s">
        <v>65</v>
      </c>
      <c r="G35" s="52">
        <v>234010623</v>
      </c>
      <c r="H35" s="28" t="s">
        <v>13</v>
      </c>
      <c r="I35" s="25">
        <v>1</v>
      </c>
      <c r="J35" s="52">
        <v>0</v>
      </c>
      <c r="K35" s="28" t="s">
        <v>13</v>
      </c>
      <c r="L35" s="26">
        <f t="shared" si="1"/>
        <v>0</v>
      </c>
      <c r="N35" s="3"/>
    </row>
    <row r="36" spans="2:14" ht="20.25" customHeight="1">
      <c r="B36" s="23" t="s">
        <v>11</v>
      </c>
      <c r="C36" s="23" t="s">
        <v>12</v>
      </c>
      <c r="D36" s="65" t="s">
        <v>73</v>
      </c>
      <c r="E36" s="23" t="s">
        <v>36</v>
      </c>
      <c r="F36" s="27" t="s">
        <v>71</v>
      </c>
      <c r="G36" s="52">
        <v>999782982.04999995</v>
      </c>
      <c r="H36" s="28" t="s">
        <v>34</v>
      </c>
      <c r="I36" s="25">
        <v>1</v>
      </c>
      <c r="J36" s="52">
        <v>444987.62</v>
      </c>
      <c r="K36" s="28" t="s">
        <v>34</v>
      </c>
      <c r="L36" s="26">
        <f t="shared" si="1"/>
        <v>4.4508421126310573E-2</v>
      </c>
      <c r="N36" s="3"/>
    </row>
    <row r="37" spans="2:14" ht="20.25" customHeight="1">
      <c r="B37" s="23" t="s">
        <v>11</v>
      </c>
      <c r="C37" s="23" t="s">
        <v>12</v>
      </c>
      <c r="D37" s="65" t="s">
        <v>74</v>
      </c>
      <c r="E37" s="23" t="s">
        <v>36</v>
      </c>
      <c r="F37" s="27" t="s">
        <v>70</v>
      </c>
      <c r="G37" s="52">
        <v>1470516784.24</v>
      </c>
      <c r="H37" s="28" t="s">
        <v>34</v>
      </c>
      <c r="I37" s="25">
        <v>1</v>
      </c>
      <c r="J37" s="52">
        <v>132273.19</v>
      </c>
      <c r="K37" s="28" t="s">
        <v>34</v>
      </c>
      <c r="L37" s="26">
        <f t="shared" si="1"/>
        <v>8.9950139581957984E-3</v>
      </c>
      <c r="N37" s="3"/>
    </row>
    <row r="38" spans="2:14" ht="20.25" customHeight="1">
      <c r="B38" s="23" t="s">
        <v>11</v>
      </c>
      <c r="C38" s="23" t="s">
        <v>12</v>
      </c>
      <c r="D38" s="65" t="s">
        <v>75</v>
      </c>
      <c r="E38" s="23" t="s">
        <v>36</v>
      </c>
      <c r="F38" s="27" t="s">
        <v>72</v>
      </c>
      <c r="G38" s="52">
        <v>124296237.92</v>
      </c>
      <c r="H38" s="28" t="s">
        <v>34</v>
      </c>
      <c r="I38" s="25">
        <v>1</v>
      </c>
      <c r="J38" s="52">
        <v>589718.77</v>
      </c>
      <c r="K38" s="28" t="s">
        <v>34</v>
      </c>
      <c r="L38" s="26">
        <f t="shared" si="1"/>
        <v>0.4744461939222625</v>
      </c>
      <c r="N38" s="3"/>
    </row>
    <row r="39" spans="2:14" ht="20.25" customHeight="1">
      <c r="B39" s="23" t="s">
        <v>11</v>
      </c>
      <c r="C39" s="23" t="s">
        <v>66</v>
      </c>
      <c r="D39" s="23" t="s">
        <v>30</v>
      </c>
      <c r="E39" s="23" t="s">
        <v>36</v>
      </c>
      <c r="F39" s="27" t="s">
        <v>31</v>
      </c>
      <c r="G39" s="52">
        <v>2187075.64</v>
      </c>
      <c r="H39" s="28" t="s">
        <v>35</v>
      </c>
      <c r="I39" s="25">
        <v>1</v>
      </c>
      <c r="J39" s="52">
        <v>0</v>
      </c>
      <c r="K39" s="28" t="s">
        <v>34</v>
      </c>
      <c r="L39" s="26">
        <f t="shared" si="0"/>
        <v>0</v>
      </c>
      <c r="N39" s="3"/>
    </row>
    <row r="40" spans="2:14" ht="20.25" customHeight="1">
      <c r="B40" s="23" t="s">
        <v>11</v>
      </c>
      <c r="C40" s="23" t="s">
        <v>66</v>
      </c>
      <c r="D40" s="23" t="s">
        <v>30</v>
      </c>
      <c r="E40" s="23" t="s">
        <v>36</v>
      </c>
      <c r="F40" s="27" t="s">
        <v>32</v>
      </c>
      <c r="G40" s="52">
        <v>1187695.58</v>
      </c>
      <c r="H40" s="28" t="s">
        <v>35</v>
      </c>
      <c r="I40" s="25">
        <v>1</v>
      </c>
      <c r="J40" s="52">
        <v>0</v>
      </c>
      <c r="K40" s="28" t="s">
        <v>34</v>
      </c>
      <c r="L40" s="26">
        <f t="shared" si="0"/>
        <v>0</v>
      </c>
      <c r="N40" s="3"/>
    </row>
    <row r="41" spans="2:14" ht="3.75" customHeight="1">
      <c r="B41" s="23"/>
      <c r="C41" s="23"/>
      <c r="D41" s="23"/>
      <c r="E41" s="23"/>
      <c r="F41" s="27"/>
      <c r="G41" s="52"/>
      <c r="H41" s="28"/>
      <c r="I41" s="25"/>
      <c r="J41" s="54"/>
      <c r="K41" s="28"/>
      <c r="L41" s="26"/>
      <c r="N41" s="3"/>
    </row>
    <row r="42" spans="2:14" ht="20.25" customHeight="1">
      <c r="B42" s="7"/>
      <c r="C42" s="8"/>
      <c r="D42" s="8"/>
      <c r="E42" s="8"/>
      <c r="F42" s="8"/>
      <c r="G42" s="63"/>
      <c r="H42" s="8"/>
      <c r="I42" s="8"/>
      <c r="J42" s="63"/>
      <c r="K42" s="11"/>
      <c r="L42" s="8"/>
    </row>
    <row r="43" spans="2:14" ht="22.5" customHeight="1">
      <c r="B43" s="12"/>
      <c r="C43" s="8"/>
      <c r="D43" s="8"/>
      <c r="E43" s="8"/>
      <c r="F43" s="8"/>
      <c r="G43" s="13"/>
      <c r="H43" s="14"/>
      <c r="I43" s="14"/>
      <c r="J43" s="63"/>
      <c r="K43" s="15"/>
      <c r="L43" s="8"/>
    </row>
    <row r="44" spans="2:14">
      <c r="B44" s="16"/>
      <c r="C44" s="17"/>
      <c r="D44" s="18"/>
      <c r="E44" s="19"/>
      <c r="F44" s="20" t="s">
        <v>17</v>
      </c>
      <c r="G44" s="9"/>
      <c r="H44" s="8"/>
      <c r="I44" s="8"/>
      <c r="J44" s="63"/>
      <c r="K44" s="11"/>
      <c r="L44" s="8"/>
    </row>
    <row r="45" spans="2:14" ht="17.25" customHeight="1">
      <c r="B45" s="29" t="s">
        <v>78</v>
      </c>
      <c r="C45" s="30"/>
      <c r="D45" s="31"/>
      <c r="E45" s="32"/>
      <c r="F45" s="53">
        <v>44974558.299999997</v>
      </c>
      <c r="G45" s="33"/>
      <c r="H45" s="8"/>
      <c r="I45" s="9"/>
      <c r="J45" s="63"/>
      <c r="K45" s="10"/>
      <c r="L45" s="8"/>
    </row>
    <row r="46" spans="2:14" ht="15.75" customHeight="1">
      <c r="B46" s="29" t="s">
        <v>29</v>
      </c>
      <c r="C46" s="30"/>
      <c r="D46" s="31"/>
      <c r="E46" s="32"/>
      <c r="F46" s="54">
        <v>1030299.1</v>
      </c>
      <c r="G46" s="33"/>
      <c r="H46" s="8"/>
      <c r="I46" s="8"/>
      <c r="J46" s="63"/>
      <c r="K46" s="10"/>
      <c r="L46" s="8"/>
    </row>
    <row r="47" spans="2:14">
      <c r="B47" s="29" t="s">
        <v>27</v>
      </c>
      <c r="C47" s="34"/>
      <c r="D47" s="35"/>
      <c r="E47" s="32"/>
      <c r="F47" s="54">
        <v>100148.1</v>
      </c>
      <c r="G47" s="33"/>
      <c r="H47" s="8"/>
      <c r="I47" s="8"/>
      <c r="J47" s="63"/>
      <c r="K47" s="11"/>
      <c r="L47" s="8"/>
    </row>
    <row r="48" spans="2:14">
      <c r="B48" s="29" t="s">
        <v>37</v>
      </c>
      <c r="C48" s="34"/>
      <c r="D48" s="35"/>
      <c r="E48" s="32"/>
      <c r="F48" s="54">
        <v>1441070.6</v>
      </c>
      <c r="G48" s="33"/>
      <c r="H48" s="8"/>
      <c r="I48" s="8"/>
      <c r="J48" s="63"/>
      <c r="K48" s="11"/>
      <c r="L48" s="8"/>
    </row>
    <row r="49" spans="2:12">
      <c r="B49" s="29" t="s">
        <v>18</v>
      </c>
      <c r="C49" s="34"/>
      <c r="D49" s="35"/>
      <c r="E49" s="32"/>
      <c r="F49" s="53">
        <f>F45+F46-F47-F48</f>
        <v>44463638.699999996</v>
      </c>
      <c r="G49" s="33"/>
      <c r="H49" s="8"/>
      <c r="I49" s="8"/>
      <c r="J49" s="63"/>
      <c r="K49" s="11"/>
      <c r="L49" s="8"/>
    </row>
    <row r="50" spans="2:12">
      <c r="B50" s="29"/>
      <c r="C50" s="34"/>
      <c r="D50" s="35"/>
      <c r="E50" s="32"/>
      <c r="F50" s="54"/>
      <c r="G50" s="33"/>
      <c r="H50" s="8"/>
      <c r="I50" s="8"/>
      <c r="J50" s="21"/>
      <c r="K50" s="11"/>
      <c r="L50" s="8"/>
    </row>
    <row r="51" spans="2:12" ht="5.25" customHeight="1">
      <c r="B51" s="47"/>
      <c r="C51" s="48"/>
      <c r="D51" s="49"/>
      <c r="E51" s="40"/>
      <c r="F51" s="50"/>
      <c r="G51" s="55"/>
      <c r="H51" s="8"/>
      <c r="I51" s="8"/>
      <c r="J51" s="21"/>
      <c r="K51" s="10"/>
      <c r="L51" s="8"/>
    </row>
    <row r="52" spans="2:12" ht="11.25" customHeight="1">
      <c r="B52" s="38"/>
      <c r="C52" s="38"/>
      <c r="D52" s="39"/>
      <c r="E52" s="39"/>
      <c r="F52" s="40"/>
      <c r="G52" s="41"/>
      <c r="H52" s="8"/>
      <c r="I52" s="8"/>
      <c r="J52" s="11"/>
      <c r="K52" s="8"/>
      <c r="L52" s="8"/>
    </row>
    <row r="53" spans="2:12">
      <c r="B53" s="36"/>
      <c r="C53" s="34"/>
      <c r="D53" s="34"/>
      <c r="E53" s="42"/>
      <c r="F53" s="51" t="s">
        <v>19</v>
      </c>
      <c r="G53" s="43" t="s">
        <v>20</v>
      </c>
      <c r="H53" s="8"/>
      <c r="I53" s="8"/>
      <c r="J53" s="11"/>
      <c r="K53" s="8"/>
      <c r="L53" s="8"/>
    </row>
    <row r="54" spans="2:12">
      <c r="B54" s="29"/>
      <c r="C54" s="44"/>
      <c r="D54" s="44"/>
      <c r="E54" s="45" t="s">
        <v>21</v>
      </c>
      <c r="F54" s="54">
        <f>1620804574000/1000</f>
        <v>1620804574</v>
      </c>
      <c r="G54" s="54">
        <f>F54/4</f>
        <v>405201143.5</v>
      </c>
      <c r="H54" s="22"/>
      <c r="I54" s="8"/>
      <c r="J54" s="11"/>
      <c r="K54" s="8"/>
      <c r="L54" s="8"/>
    </row>
    <row r="55" spans="2:12">
      <c r="B55" s="29" t="s">
        <v>22</v>
      </c>
      <c r="C55" s="34"/>
      <c r="D55" s="34"/>
      <c r="E55" s="46"/>
      <c r="F55" s="54">
        <v>44974558.299999997</v>
      </c>
      <c r="G55" s="54">
        <v>44463638.700000003</v>
      </c>
      <c r="H55" s="22"/>
      <c r="I55" s="8"/>
      <c r="J55" s="11"/>
      <c r="K55" s="8"/>
      <c r="L55" s="8"/>
    </row>
    <row r="56" spans="2:12">
      <c r="B56" s="29" t="s">
        <v>23</v>
      </c>
      <c r="C56" s="37"/>
      <c r="D56" s="34"/>
      <c r="E56" s="46"/>
      <c r="F56" s="56">
        <f>F55/F54*100</f>
        <v>2.7748291818431157</v>
      </c>
      <c r="G56" s="56">
        <f>G55/G54*100</f>
        <v>10.973226362575653</v>
      </c>
      <c r="H56" s="8"/>
      <c r="I56" s="8"/>
      <c r="J56" s="11"/>
      <c r="K56" s="8"/>
      <c r="L56" s="8"/>
    </row>
    <row r="57" spans="2:12" ht="11.25" customHeight="1">
      <c r="B57" s="44"/>
      <c r="C57" s="35"/>
      <c r="D57" s="35"/>
      <c r="E57" s="35"/>
      <c r="F57" s="57"/>
      <c r="G57" s="57"/>
      <c r="H57" s="8"/>
      <c r="I57" s="8"/>
      <c r="J57" s="11"/>
      <c r="K57" s="8"/>
      <c r="L57" s="8"/>
    </row>
    <row r="58" spans="2:12">
      <c r="B58" s="29"/>
      <c r="C58" s="34"/>
      <c r="D58" s="34"/>
      <c r="E58" s="46"/>
      <c r="F58" s="58" t="s">
        <v>19</v>
      </c>
      <c r="G58" s="59" t="s">
        <v>20</v>
      </c>
      <c r="H58" s="8"/>
      <c r="I58" s="8"/>
      <c r="J58" s="11"/>
      <c r="K58" s="8"/>
      <c r="L58" s="8"/>
    </row>
    <row r="59" spans="2:12">
      <c r="B59" s="29"/>
      <c r="C59" s="37"/>
      <c r="D59" s="37"/>
      <c r="E59" s="46" t="s">
        <v>24</v>
      </c>
      <c r="F59" s="54">
        <v>140733757.59999999</v>
      </c>
      <c r="G59" s="54">
        <v>49333874.200000003</v>
      </c>
      <c r="H59" s="8"/>
      <c r="I59" s="8"/>
      <c r="J59" s="11"/>
      <c r="K59" s="8"/>
      <c r="L59" s="8"/>
    </row>
    <row r="60" spans="2:12">
      <c r="B60" s="29" t="s">
        <v>22</v>
      </c>
      <c r="C60" s="34"/>
      <c r="D60" s="34"/>
      <c r="E60" s="46"/>
      <c r="F60" s="54">
        <v>44974558.299999997</v>
      </c>
      <c r="G60" s="54">
        <v>44463638.700000003</v>
      </c>
      <c r="H60" s="8"/>
      <c r="I60" s="8"/>
      <c r="J60" s="8"/>
      <c r="K60" s="8"/>
      <c r="L60" s="8"/>
    </row>
    <row r="61" spans="2:12">
      <c r="B61" s="29" t="s">
        <v>23</v>
      </c>
      <c r="C61" s="37"/>
      <c r="D61" s="34"/>
      <c r="E61" s="46"/>
      <c r="F61" s="56">
        <f>F60/F59*100</f>
        <v>31.957192834876739</v>
      </c>
      <c r="G61" s="56">
        <f>G60/G59*100</f>
        <v>90.128009245217555</v>
      </c>
      <c r="H61" s="8"/>
      <c r="I61" s="8"/>
      <c r="J61" s="8"/>
      <c r="K61" s="8"/>
      <c r="L61" s="8"/>
    </row>
    <row r="62" spans="2:12">
      <c r="B62" s="12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2:12">
      <c r="B63" s="12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2:12">
      <c r="B64" s="12"/>
      <c r="C64" s="8"/>
      <c r="D64" s="8"/>
      <c r="E64" s="8"/>
      <c r="F64" s="60"/>
      <c r="G64" s="8"/>
      <c r="H64" s="8"/>
      <c r="I64" s="8"/>
      <c r="J64" s="11"/>
      <c r="K64" s="11"/>
      <c r="L64" s="8"/>
    </row>
    <row r="65" spans="6:11">
      <c r="F65" s="60"/>
      <c r="G65" s="60"/>
    </row>
    <row r="66" spans="6:11">
      <c r="F66" s="60"/>
      <c r="G66" s="60"/>
      <c r="J66"/>
      <c r="K66"/>
    </row>
    <row r="67" spans="6:11">
      <c r="F67" s="61"/>
      <c r="G67" s="60"/>
      <c r="J67"/>
      <c r="K67"/>
    </row>
    <row r="68" spans="6:11">
      <c r="F68" s="60"/>
      <c r="G68" s="60"/>
      <c r="J68"/>
      <c r="K68"/>
    </row>
    <row r="69" spans="6:11">
      <c r="F69" s="1"/>
      <c r="G69" s="60"/>
    </row>
    <row r="70" spans="6:11">
      <c r="F70" s="1"/>
      <c r="G70" s="60"/>
      <c r="J70"/>
      <c r="K70"/>
    </row>
    <row r="71" spans="6:11">
      <c r="G71" s="60"/>
    </row>
    <row r="72" spans="6:11">
      <c r="G72" s="60"/>
    </row>
    <row r="85" spans="10:11">
      <c r="J85"/>
      <c r="K85"/>
    </row>
    <row r="86" spans="10:11">
      <c r="J86"/>
      <c r="K86"/>
    </row>
    <row r="87" spans="10:11">
      <c r="J87"/>
      <c r="K87"/>
    </row>
    <row r="88" spans="10:11">
      <c r="J88"/>
      <c r="K88"/>
    </row>
    <row r="89" spans="10:11">
      <c r="J89"/>
      <c r="K89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ageMargins left="0.35433070866141736" right="0.39370078740157483" top="0.19685039370078741" bottom="0.19685039370078741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trimestre 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PASCUAL</cp:lastModifiedBy>
  <cp:lastPrinted>2021-04-22T19:42:00Z</cp:lastPrinted>
  <dcterms:created xsi:type="dcterms:W3CDTF">2013-06-26T16:54:29Z</dcterms:created>
  <dcterms:modified xsi:type="dcterms:W3CDTF">2021-04-22T19:50:56Z</dcterms:modified>
</cp:coreProperties>
</file>