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15" windowHeight="11790"/>
  </bookViews>
  <sheets>
    <sheet name="endeu_junio_2013" sheetId="2" r:id="rId1"/>
  </sheets>
  <calcPr calcId="145621"/>
</workbook>
</file>

<file path=xl/calcChain.xml><?xml version="1.0" encoding="utf-8"?>
<calcChain xmlns="http://schemas.openxmlformats.org/spreadsheetml/2006/main">
  <c r="J33" i="2" l="1"/>
  <c r="J31" i="2"/>
  <c r="J29" i="2"/>
  <c r="J27" i="2"/>
  <c r="J25" i="2"/>
  <c r="H40" i="2"/>
  <c r="H68" i="2" s="1"/>
  <c r="G40" i="2"/>
  <c r="G64" i="2"/>
  <c r="I40" i="2"/>
  <c r="I64" i="2"/>
  <c r="H64" i="2"/>
  <c r="M58" i="2"/>
  <c r="J58" i="2"/>
  <c r="M57" i="2"/>
  <c r="J57" i="2"/>
  <c r="M56" i="2"/>
  <c r="J56" i="2"/>
  <c r="M55" i="2"/>
  <c r="J55" i="2"/>
  <c r="M54" i="2"/>
  <c r="J54" i="2"/>
  <c r="M53" i="2"/>
  <c r="J53" i="2"/>
  <c r="M52" i="2"/>
  <c r="J52" i="2"/>
  <c r="M51" i="2"/>
  <c r="J51" i="2"/>
  <c r="M50" i="2"/>
  <c r="J50" i="2"/>
  <c r="M49" i="2"/>
  <c r="J49" i="2"/>
  <c r="M48" i="2"/>
  <c r="M64" i="2" s="1"/>
  <c r="J48" i="2"/>
  <c r="J64" i="2" s="1"/>
  <c r="J34" i="2"/>
  <c r="M32" i="2"/>
  <c r="J32" i="2"/>
  <c r="M31" i="2"/>
  <c r="M30" i="2"/>
  <c r="J30" i="2"/>
  <c r="M29" i="2"/>
  <c r="M28" i="2"/>
  <c r="J28" i="2"/>
  <c r="M27" i="2"/>
  <c r="M26" i="2"/>
  <c r="J26" i="2"/>
  <c r="M25" i="2"/>
  <c r="M24" i="2"/>
  <c r="J24" i="2"/>
  <c r="M23" i="2"/>
  <c r="J23" i="2" l="1"/>
  <c r="G68" i="2"/>
  <c r="J40" i="2"/>
  <c r="J68" i="2" s="1"/>
  <c r="I68" i="2"/>
  <c r="M34" i="2"/>
  <c r="M33" i="2"/>
  <c r="M40" i="2" l="1"/>
  <c r="M68" i="2" s="1"/>
</calcChain>
</file>

<file path=xl/sharedStrings.xml><?xml version="1.0" encoding="utf-8"?>
<sst xmlns="http://schemas.openxmlformats.org/spreadsheetml/2006/main" count="107" uniqueCount="49">
  <si>
    <t>GOBIERNO DEL ESTADO DE MEXICO</t>
  </si>
  <si>
    <t>REPORTE ANALITICO DE DEUDA PUBLICA</t>
  </si>
  <si>
    <t xml:space="preserve">DEUDA PUBLICA </t>
  </si>
  <si>
    <t>CORTO PLAZO</t>
  </si>
  <si>
    <t>DEUDA PUBLICA INTERIOR</t>
  </si>
  <si>
    <t>Instituciones de Cédito:</t>
  </si>
  <si>
    <t>Titulos y Valores:</t>
  </si>
  <si>
    <t>Arrendamientos Financieros:</t>
  </si>
  <si>
    <t xml:space="preserve">SUB TOTAL A CORTO PLAZO </t>
  </si>
  <si>
    <t>LARGO PLAZO</t>
  </si>
  <si>
    <t xml:space="preserve">SUB TOTAL A LARGO PLAZO </t>
  </si>
  <si>
    <t xml:space="preserve">OTROS PASIVOS </t>
  </si>
  <si>
    <t xml:space="preserve">TOTAL DEUDA Y OTROS PASIVOS </t>
  </si>
  <si>
    <t xml:space="preserve">del periodo </t>
  </si>
  <si>
    <t>Amortizacion</t>
  </si>
  <si>
    <t>Bruta</t>
  </si>
  <si>
    <t xml:space="preserve">Colocación </t>
  </si>
  <si>
    <t xml:space="preserve">Endeudamiento </t>
  </si>
  <si>
    <t xml:space="preserve">Neto del periodo </t>
  </si>
  <si>
    <t xml:space="preserve">Operaciones de Endeudamiento del Periodo </t>
  </si>
  <si>
    <t>endeudamiento</t>
  </si>
  <si>
    <t xml:space="preserve">momento del </t>
  </si>
  <si>
    <t xml:space="preserve">periodo </t>
  </si>
  <si>
    <t>Pesos</t>
  </si>
  <si>
    <t>Banamex S.A</t>
  </si>
  <si>
    <t>Bancomer S.A</t>
  </si>
  <si>
    <t>Santander S.A</t>
  </si>
  <si>
    <t>HSBC</t>
  </si>
  <si>
    <t>Banco Interacciones S.A</t>
  </si>
  <si>
    <t>Banorte S.A</t>
  </si>
  <si>
    <t>Banco Inbursa S.A</t>
  </si>
  <si>
    <t>Dexia S.A</t>
  </si>
  <si>
    <t>Banco del Bajio S.A</t>
  </si>
  <si>
    <t>Banco Multiva S.A</t>
  </si>
  <si>
    <t>Navir Construcciones, S.A.</t>
  </si>
  <si>
    <t>A+E Omega Construcciones S.A.</t>
  </si>
  <si>
    <t>Santander  S.A</t>
  </si>
  <si>
    <t>Banobras S.N.C</t>
  </si>
  <si>
    <t>Mexico</t>
  </si>
  <si>
    <t>AL 30 DE JUNIO DE 2013</t>
  </si>
  <si>
    <t>(miles de pesos)</t>
  </si>
  <si>
    <t>Saldo al momento</t>
  </si>
  <si>
    <t>del periodo</t>
  </si>
  <si>
    <t>Preliminares</t>
  </si>
  <si>
    <t>Variación del Saldo al</t>
  </si>
  <si>
    <t>Institución o País Acreedor</t>
  </si>
  <si>
    <t>Moneda de Contratación</t>
  </si>
  <si>
    <t>Denominación de las Deudas</t>
  </si>
  <si>
    <t>Depuración o Conciliación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</si>
</sst>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Gotham Book"/>
    </font>
    <font>
      <b/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1" fillId="0" borderId="0" xfId="0" applyNumberFormat="1" applyFont="1"/>
    <xf numFmtId="164" fontId="2" fillId="0" borderId="13" xfId="0" applyNumberFormat="1" applyFont="1" applyFill="1" applyBorder="1"/>
    <xf numFmtId="165" fontId="2" fillId="0" borderId="13" xfId="0" applyNumberFormat="1" applyFont="1" applyFill="1" applyBorder="1"/>
    <xf numFmtId="0" fontId="1" fillId="0" borderId="13" xfId="0" applyFont="1" applyFill="1" applyBorder="1"/>
    <xf numFmtId="0" fontId="2" fillId="0" borderId="13" xfId="0" applyFont="1" applyFill="1" applyBorder="1"/>
    <xf numFmtId="0" fontId="1" fillId="0" borderId="0" xfId="0" applyFont="1"/>
    <xf numFmtId="0" fontId="2" fillId="2" borderId="15" xfId="0" applyFont="1" applyFill="1" applyBorder="1" applyAlignment="1">
      <alignment horizontal="centerContinuous"/>
    </xf>
    <xf numFmtId="0" fontId="2" fillId="2" borderId="16" xfId="0" applyFont="1" applyFill="1" applyBorder="1" applyAlignment="1">
      <alignment horizontal="centerContinuous"/>
    </xf>
    <xf numFmtId="164" fontId="2" fillId="2" borderId="16" xfId="0" applyNumberFormat="1" applyFont="1" applyFill="1" applyBorder="1" applyAlignment="1">
      <alignment horizontal="centerContinuous"/>
    </xf>
    <xf numFmtId="164" fontId="2" fillId="2" borderId="17" xfId="0" applyNumberFormat="1" applyFont="1" applyFill="1" applyBorder="1" applyAlignment="1">
      <alignment horizontal="centerContinuous"/>
    </xf>
    <xf numFmtId="0" fontId="2" fillId="2" borderId="18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164" fontId="2" fillId="2" borderId="0" xfId="0" applyNumberFormat="1" applyFont="1" applyFill="1" applyBorder="1" applyAlignment="1">
      <alignment horizontal="centerContinuous"/>
    </xf>
    <xf numFmtId="164" fontId="2" fillId="2" borderId="19" xfId="0" applyNumberFormat="1" applyFont="1" applyFill="1" applyBorder="1" applyAlignment="1">
      <alignment horizontal="centerContinuous"/>
    </xf>
    <xf numFmtId="0" fontId="2" fillId="2" borderId="20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164" fontId="1" fillId="2" borderId="21" xfId="0" applyNumberFormat="1" applyFont="1" applyFill="1" applyBorder="1" applyAlignment="1">
      <alignment horizontal="centerContinuous"/>
    </xf>
    <xf numFmtId="164" fontId="1" fillId="2" borderId="22" xfId="0" applyNumberFormat="1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4" fontId="2" fillId="2" borderId="14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/>
    <xf numFmtId="164" fontId="1" fillId="0" borderId="12" xfId="0" applyNumberFormat="1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1" fillId="0" borderId="13" xfId="0" applyFont="1" applyBorder="1"/>
    <xf numFmtId="164" fontId="1" fillId="0" borderId="13" xfId="0" applyNumberFormat="1" applyFont="1" applyBorder="1"/>
    <xf numFmtId="0" fontId="1" fillId="0" borderId="13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13" xfId="0" applyNumberFormat="1" applyFont="1" applyBorder="1"/>
    <xf numFmtId="4" fontId="1" fillId="0" borderId="0" xfId="0" applyNumberFormat="1" applyFont="1"/>
    <xf numFmtId="165" fontId="1" fillId="0" borderId="13" xfId="0" applyNumberFormat="1" applyFont="1" applyBorder="1"/>
    <xf numFmtId="0" fontId="2" fillId="0" borderId="7" xfId="0" applyFont="1" applyFill="1" applyBorder="1"/>
    <xf numFmtId="0" fontId="2" fillId="0" borderId="0" xfId="0" applyFont="1" applyFill="1" applyBorder="1"/>
    <xf numFmtId="0" fontId="2" fillId="0" borderId="8" xfId="0" applyFont="1" applyFill="1" applyBorder="1"/>
    <xf numFmtId="164" fontId="1" fillId="0" borderId="13" xfId="0" applyNumberFormat="1" applyFont="1" applyFill="1" applyBorder="1"/>
    <xf numFmtId="4" fontId="1" fillId="0" borderId="8" xfId="0" applyNumberFormat="1" applyFont="1" applyBorder="1"/>
    <xf numFmtId="164" fontId="1" fillId="0" borderId="0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4" xfId="0" applyFont="1" applyBorder="1"/>
    <xf numFmtId="164" fontId="1" fillId="0" borderId="14" xfId="0" applyNumberFormat="1" applyFont="1" applyBorder="1"/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O70"/>
  <sheetViews>
    <sheetView tabSelected="1" topLeftCell="B1" workbookViewId="0">
      <selection activeCell="E34" sqref="E34"/>
    </sheetView>
  </sheetViews>
  <sheetFormatPr baseColWidth="10" defaultRowHeight="12.75" x14ac:dyDescent="0.2"/>
  <cols>
    <col min="1" max="1" width="2.140625" style="6" customWidth="1"/>
    <col min="2" max="2" width="2.28515625" style="6" customWidth="1"/>
    <col min="3" max="3" width="1.85546875" style="6" customWidth="1"/>
    <col min="4" max="4" width="36.5703125" style="6" customWidth="1"/>
    <col min="5" max="6" width="18" style="6" customWidth="1"/>
    <col min="7" max="7" width="19.85546875" style="1" customWidth="1"/>
    <col min="8" max="8" width="18" style="1" customWidth="1"/>
    <col min="9" max="9" width="18" style="6" customWidth="1"/>
    <col min="10" max="10" width="19.42578125" style="1" customWidth="1"/>
    <col min="11" max="13" width="18" style="1" customWidth="1"/>
    <col min="14" max="14" width="5.5703125" style="6" customWidth="1"/>
    <col min="15" max="15" width="13.7109375" style="6" bestFit="1" customWidth="1"/>
    <col min="16" max="16384" width="11.42578125" style="6"/>
  </cols>
  <sheetData>
    <row r="4" spans="2:13" ht="13.5" thickBot="1" x14ac:dyDescent="0.25"/>
    <row r="5" spans="2:13" x14ac:dyDescent="0.2">
      <c r="B5" s="7" t="s">
        <v>0</v>
      </c>
      <c r="C5" s="8"/>
      <c r="D5" s="8"/>
      <c r="E5" s="8"/>
      <c r="F5" s="8"/>
      <c r="G5" s="9"/>
      <c r="H5" s="9"/>
      <c r="I5" s="8"/>
      <c r="J5" s="9"/>
      <c r="K5" s="9"/>
      <c r="L5" s="9"/>
      <c r="M5" s="10"/>
    </row>
    <row r="6" spans="2:13" x14ac:dyDescent="0.2">
      <c r="B6" s="11" t="s">
        <v>1</v>
      </c>
      <c r="C6" s="12"/>
      <c r="D6" s="12"/>
      <c r="E6" s="12"/>
      <c r="F6" s="12"/>
      <c r="G6" s="13"/>
      <c r="H6" s="13"/>
      <c r="I6" s="12"/>
      <c r="J6" s="13"/>
      <c r="K6" s="13"/>
      <c r="L6" s="13"/>
      <c r="M6" s="14"/>
    </row>
    <row r="7" spans="2:13" x14ac:dyDescent="0.2">
      <c r="B7" s="11" t="s">
        <v>39</v>
      </c>
      <c r="C7" s="12"/>
      <c r="D7" s="12"/>
      <c r="E7" s="12"/>
      <c r="F7" s="12"/>
      <c r="G7" s="13"/>
      <c r="H7" s="13"/>
      <c r="I7" s="12"/>
      <c r="J7" s="13"/>
      <c r="K7" s="13"/>
      <c r="L7" s="13"/>
      <c r="M7" s="14"/>
    </row>
    <row r="8" spans="2:13" ht="11.25" customHeight="1" x14ac:dyDescent="0.2">
      <c r="B8" s="11" t="s">
        <v>43</v>
      </c>
      <c r="C8" s="12"/>
      <c r="D8" s="12"/>
      <c r="E8" s="12"/>
      <c r="F8" s="12"/>
      <c r="G8" s="13"/>
      <c r="H8" s="13"/>
      <c r="I8" s="12"/>
      <c r="J8" s="13"/>
      <c r="K8" s="13"/>
      <c r="L8" s="13"/>
      <c r="M8" s="14"/>
    </row>
    <row r="9" spans="2:13" ht="11.25" customHeight="1" thickBot="1" x14ac:dyDescent="0.25">
      <c r="B9" s="15" t="s">
        <v>40</v>
      </c>
      <c r="C9" s="16"/>
      <c r="D9" s="16"/>
      <c r="E9" s="16"/>
      <c r="F9" s="16"/>
      <c r="G9" s="17"/>
      <c r="H9" s="17"/>
      <c r="I9" s="16"/>
      <c r="J9" s="17"/>
      <c r="K9" s="17"/>
      <c r="L9" s="17"/>
      <c r="M9" s="18"/>
    </row>
    <row r="11" spans="2:13" ht="15" customHeight="1" x14ac:dyDescent="0.2">
      <c r="B11" s="19" t="s">
        <v>47</v>
      </c>
      <c r="C11" s="20"/>
      <c r="D11" s="21"/>
      <c r="E11" s="22" t="s">
        <v>46</v>
      </c>
      <c r="F11" s="22" t="s">
        <v>45</v>
      </c>
      <c r="G11" s="23" t="s">
        <v>41</v>
      </c>
      <c r="H11" s="24" t="s">
        <v>19</v>
      </c>
      <c r="I11" s="25"/>
      <c r="J11" s="26"/>
      <c r="K11" s="68" t="s">
        <v>48</v>
      </c>
      <c r="L11" s="27" t="s">
        <v>44</v>
      </c>
      <c r="M11" s="28"/>
    </row>
    <row r="12" spans="2:13" x14ac:dyDescent="0.2">
      <c r="B12" s="29"/>
      <c r="C12" s="30"/>
      <c r="D12" s="31"/>
      <c r="E12" s="32"/>
      <c r="F12" s="32"/>
      <c r="G12" s="33" t="s">
        <v>42</v>
      </c>
      <c r="H12" s="23" t="s">
        <v>14</v>
      </c>
      <c r="I12" s="34" t="s">
        <v>16</v>
      </c>
      <c r="J12" s="23" t="s">
        <v>17</v>
      </c>
      <c r="K12" s="69"/>
      <c r="L12" s="33" t="s">
        <v>20</v>
      </c>
      <c r="M12" s="33" t="s">
        <v>21</v>
      </c>
    </row>
    <row r="13" spans="2:13" x14ac:dyDescent="0.2">
      <c r="B13" s="35"/>
      <c r="C13" s="36"/>
      <c r="D13" s="37"/>
      <c r="E13" s="38"/>
      <c r="F13" s="38"/>
      <c r="G13" s="39">
        <v>41364</v>
      </c>
      <c r="H13" s="40" t="s">
        <v>15</v>
      </c>
      <c r="I13" s="41" t="s">
        <v>15</v>
      </c>
      <c r="J13" s="40" t="s">
        <v>18</v>
      </c>
      <c r="K13" s="70"/>
      <c r="L13" s="40" t="s">
        <v>13</v>
      </c>
      <c r="M13" s="40" t="s">
        <v>22</v>
      </c>
    </row>
    <row r="14" spans="2:13" x14ac:dyDescent="0.2">
      <c r="B14" s="42"/>
      <c r="C14" s="43"/>
      <c r="D14" s="44"/>
      <c r="E14" s="45"/>
      <c r="F14" s="45"/>
      <c r="G14" s="46"/>
      <c r="H14" s="46"/>
      <c r="I14" s="45"/>
      <c r="J14" s="46"/>
      <c r="K14" s="46"/>
      <c r="L14" s="46"/>
      <c r="M14" s="46"/>
    </row>
    <row r="15" spans="2:13" x14ac:dyDescent="0.2">
      <c r="B15" s="47" t="s">
        <v>2</v>
      </c>
      <c r="C15" s="48"/>
      <c r="D15" s="49"/>
      <c r="E15" s="50"/>
      <c r="F15" s="50"/>
      <c r="G15" s="51"/>
      <c r="H15" s="51"/>
      <c r="I15" s="50"/>
      <c r="J15" s="51"/>
      <c r="K15" s="51"/>
      <c r="L15" s="51"/>
      <c r="M15" s="51"/>
    </row>
    <row r="16" spans="2:13" x14ac:dyDescent="0.2">
      <c r="B16" s="47"/>
      <c r="C16" s="48"/>
      <c r="D16" s="49"/>
      <c r="E16" s="50"/>
      <c r="F16" s="50"/>
      <c r="G16" s="51"/>
      <c r="H16" s="51"/>
      <c r="I16" s="50"/>
      <c r="J16" s="51"/>
      <c r="K16" s="51"/>
      <c r="L16" s="51"/>
      <c r="M16" s="51"/>
    </row>
    <row r="17" spans="2:15" x14ac:dyDescent="0.2">
      <c r="B17" s="47"/>
      <c r="C17" s="48" t="s">
        <v>3</v>
      </c>
      <c r="D17" s="49"/>
      <c r="E17" s="50"/>
      <c r="F17" s="50"/>
      <c r="G17" s="51"/>
      <c r="H17" s="51"/>
      <c r="I17" s="50"/>
      <c r="J17" s="51"/>
      <c r="K17" s="51"/>
      <c r="L17" s="51"/>
      <c r="M17" s="51"/>
    </row>
    <row r="18" spans="2:15" x14ac:dyDescent="0.2">
      <c r="B18" s="47"/>
      <c r="C18" s="48"/>
      <c r="D18" s="49"/>
      <c r="E18" s="50"/>
      <c r="F18" s="50"/>
      <c r="G18" s="51"/>
      <c r="H18" s="51"/>
      <c r="I18" s="50"/>
      <c r="J18" s="51"/>
      <c r="K18" s="51"/>
      <c r="L18" s="51"/>
      <c r="M18" s="51"/>
    </row>
    <row r="19" spans="2:15" x14ac:dyDescent="0.2">
      <c r="B19" s="47"/>
      <c r="C19" s="48" t="s">
        <v>4</v>
      </c>
      <c r="D19" s="49"/>
      <c r="E19" s="50"/>
      <c r="F19" s="50"/>
      <c r="G19" s="51"/>
      <c r="H19" s="51"/>
      <c r="I19" s="50"/>
      <c r="J19" s="51"/>
      <c r="K19" s="51"/>
      <c r="L19" s="51"/>
      <c r="M19" s="51"/>
    </row>
    <row r="20" spans="2:15" x14ac:dyDescent="0.2">
      <c r="B20" s="47"/>
      <c r="C20" s="48"/>
      <c r="D20" s="49"/>
      <c r="E20" s="50"/>
      <c r="F20" s="50"/>
      <c r="G20" s="51"/>
      <c r="H20" s="51"/>
      <c r="I20" s="50"/>
      <c r="J20" s="51"/>
      <c r="K20" s="51"/>
      <c r="L20" s="51"/>
      <c r="M20" s="51"/>
    </row>
    <row r="21" spans="2:15" x14ac:dyDescent="0.2">
      <c r="B21" s="47"/>
      <c r="C21" s="48"/>
      <c r="D21" s="49" t="s">
        <v>5</v>
      </c>
      <c r="E21" s="52"/>
      <c r="F21" s="50"/>
      <c r="G21" s="51"/>
      <c r="H21" s="51"/>
      <c r="I21" s="50"/>
      <c r="J21" s="51"/>
      <c r="K21" s="51"/>
      <c r="L21" s="51"/>
      <c r="M21" s="51"/>
    </row>
    <row r="22" spans="2:15" x14ac:dyDescent="0.2">
      <c r="B22" s="47"/>
      <c r="C22" s="48"/>
      <c r="D22" s="49"/>
      <c r="E22" s="50"/>
      <c r="F22" s="50"/>
      <c r="G22" s="51"/>
      <c r="H22" s="51"/>
      <c r="I22" s="50"/>
      <c r="J22" s="51"/>
      <c r="K22" s="51"/>
      <c r="L22" s="51"/>
      <c r="M22" s="51"/>
    </row>
    <row r="23" spans="2:15" x14ac:dyDescent="0.2">
      <c r="B23" s="47"/>
      <c r="C23" s="48"/>
      <c r="D23" s="53" t="s">
        <v>24</v>
      </c>
      <c r="E23" s="54" t="s">
        <v>23</v>
      </c>
      <c r="F23" s="54" t="s">
        <v>38</v>
      </c>
      <c r="G23" s="1">
        <v>103411.2</v>
      </c>
      <c r="H23" s="51">
        <v>33615.800000000003</v>
      </c>
      <c r="I23" s="51"/>
      <c r="J23" s="51">
        <f>I23-H23</f>
        <v>-33615.800000000003</v>
      </c>
      <c r="K23" s="51"/>
      <c r="L23" s="51"/>
      <c r="M23" s="51">
        <f>G23-H23+I23</f>
        <v>69795.399999999994</v>
      </c>
      <c r="N23" s="55"/>
      <c r="O23" s="1"/>
    </row>
    <row r="24" spans="2:15" x14ac:dyDescent="0.2">
      <c r="B24" s="47"/>
      <c r="C24" s="48"/>
      <c r="D24" s="53" t="s">
        <v>25</v>
      </c>
      <c r="E24" s="54" t="s">
        <v>23</v>
      </c>
      <c r="F24" s="54" t="s">
        <v>38</v>
      </c>
      <c r="G24" s="1">
        <v>75947.7</v>
      </c>
      <c r="H24" s="51">
        <v>24688.3</v>
      </c>
      <c r="I24" s="51"/>
      <c r="J24" s="51">
        <f t="shared" ref="J24:J34" si="0">I24-H24</f>
        <v>-24688.3</v>
      </c>
      <c r="K24" s="51"/>
      <c r="L24" s="51"/>
      <c r="M24" s="51">
        <f t="shared" ref="M24:M34" si="1">G24-H24+I24</f>
        <v>51259.399999999994</v>
      </c>
      <c r="O24" s="1"/>
    </row>
    <row r="25" spans="2:15" x14ac:dyDescent="0.2">
      <c r="B25" s="47"/>
      <c r="C25" s="48"/>
      <c r="D25" s="53" t="s">
        <v>26</v>
      </c>
      <c r="E25" s="54" t="s">
        <v>23</v>
      </c>
      <c r="F25" s="54" t="s">
        <v>38</v>
      </c>
      <c r="G25" s="1">
        <v>57993.9</v>
      </c>
      <c r="H25" s="51">
        <v>18771</v>
      </c>
      <c r="I25" s="51"/>
      <c r="J25" s="51">
        <f t="shared" si="0"/>
        <v>-18771</v>
      </c>
      <c r="K25" s="51"/>
      <c r="L25" s="51"/>
      <c r="M25" s="51">
        <f t="shared" si="1"/>
        <v>39222.9</v>
      </c>
      <c r="O25" s="1"/>
    </row>
    <row r="26" spans="2:15" x14ac:dyDescent="0.2">
      <c r="B26" s="47"/>
      <c r="C26" s="48"/>
      <c r="D26" s="53" t="s">
        <v>27</v>
      </c>
      <c r="E26" s="54" t="s">
        <v>23</v>
      </c>
      <c r="F26" s="54" t="s">
        <v>38</v>
      </c>
      <c r="G26" s="1">
        <v>29746.6</v>
      </c>
      <c r="H26" s="51">
        <v>9669.6999999999989</v>
      </c>
      <c r="I26" s="51"/>
      <c r="J26" s="51">
        <f t="shared" si="0"/>
        <v>-9669.6999999999989</v>
      </c>
      <c r="K26" s="51"/>
      <c r="L26" s="51"/>
      <c r="M26" s="51">
        <f t="shared" si="1"/>
        <v>20076.900000000001</v>
      </c>
      <c r="O26" s="1"/>
    </row>
    <row r="27" spans="2:15" x14ac:dyDescent="0.2">
      <c r="B27" s="47"/>
      <c r="C27" s="48"/>
      <c r="D27" s="53" t="s">
        <v>28</v>
      </c>
      <c r="E27" s="54" t="s">
        <v>23</v>
      </c>
      <c r="F27" s="54" t="s">
        <v>38</v>
      </c>
      <c r="G27" s="1">
        <v>20709.699999999997</v>
      </c>
      <c r="H27" s="51">
        <v>6695.2999999999993</v>
      </c>
      <c r="I27" s="51"/>
      <c r="J27" s="51">
        <f t="shared" si="0"/>
        <v>-6695.2999999999993</v>
      </c>
      <c r="K27" s="51"/>
      <c r="L27" s="51"/>
      <c r="M27" s="51">
        <f t="shared" si="1"/>
        <v>14014.399999999998</v>
      </c>
      <c r="O27" s="1"/>
    </row>
    <row r="28" spans="2:15" x14ac:dyDescent="0.2">
      <c r="B28" s="47"/>
      <c r="C28" s="48"/>
      <c r="D28" s="53" t="s">
        <v>29</v>
      </c>
      <c r="E28" s="54" t="s">
        <v>23</v>
      </c>
      <c r="F28" s="54" t="s">
        <v>38</v>
      </c>
      <c r="G28" s="1">
        <v>547563.1</v>
      </c>
      <c r="H28" s="51">
        <v>481675.6</v>
      </c>
      <c r="I28" s="51"/>
      <c r="J28" s="51">
        <f t="shared" si="0"/>
        <v>-481675.6</v>
      </c>
      <c r="K28" s="51"/>
      <c r="L28" s="51"/>
      <c r="M28" s="51">
        <f t="shared" si="1"/>
        <v>65887.5</v>
      </c>
      <c r="O28" s="1"/>
    </row>
    <row r="29" spans="2:15" x14ac:dyDescent="0.2">
      <c r="B29" s="47"/>
      <c r="C29" s="48"/>
      <c r="D29" s="53" t="s">
        <v>30</v>
      </c>
      <c r="E29" s="54" t="s">
        <v>23</v>
      </c>
      <c r="F29" s="54" t="s">
        <v>38</v>
      </c>
      <c r="G29" s="1">
        <v>46719.3</v>
      </c>
      <c r="H29" s="51">
        <v>14851.7</v>
      </c>
      <c r="I29" s="51"/>
      <c r="J29" s="51">
        <f t="shared" si="0"/>
        <v>-14851.7</v>
      </c>
      <c r="K29" s="51"/>
      <c r="L29" s="51"/>
      <c r="M29" s="51">
        <f t="shared" si="1"/>
        <v>31867.600000000002</v>
      </c>
      <c r="O29" s="1"/>
    </row>
    <row r="30" spans="2:15" x14ac:dyDescent="0.2">
      <c r="B30" s="47"/>
      <c r="C30" s="48"/>
      <c r="D30" s="53" t="s">
        <v>31</v>
      </c>
      <c r="E30" s="54" t="s">
        <v>23</v>
      </c>
      <c r="F30" s="54" t="s">
        <v>38</v>
      </c>
      <c r="G30" s="1">
        <v>15763.8</v>
      </c>
      <c r="H30" s="51">
        <v>5112.1000000000004</v>
      </c>
      <c r="I30" s="51"/>
      <c r="J30" s="51">
        <f t="shared" si="0"/>
        <v>-5112.1000000000004</v>
      </c>
      <c r="K30" s="51"/>
      <c r="L30" s="51"/>
      <c r="M30" s="51">
        <f t="shared" si="1"/>
        <v>10651.699999999999</v>
      </c>
      <c r="O30" s="1"/>
    </row>
    <row r="31" spans="2:15" x14ac:dyDescent="0.2">
      <c r="B31" s="47"/>
      <c r="C31" s="48"/>
      <c r="D31" s="53" t="s">
        <v>32</v>
      </c>
      <c r="E31" s="54" t="s">
        <v>23</v>
      </c>
      <c r="F31" s="54" t="s">
        <v>38</v>
      </c>
      <c r="G31" s="1">
        <v>18775.099999999999</v>
      </c>
      <c r="H31" s="51">
        <v>6103.1999999999989</v>
      </c>
      <c r="I31" s="51"/>
      <c r="J31" s="51">
        <f t="shared" si="0"/>
        <v>-6103.1999999999989</v>
      </c>
      <c r="K31" s="51"/>
      <c r="L31" s="51"/>
      <c r="M31" s="51">
        <f t="shared" si="1"/>
        <v>12671.9</v>
      </c>
      <c r="O31" s="1"/>
    </row>
    <row r="32" spans="2:15" x14ac:dyDescent="0.2">
      <c r="B32" s="47"/>
      <c r="C32" s="48"/>
      <c r="D32" s="53" t="s">
        <v>33</v>
      </c>
      <c r="E32" s="54" t="s">
        <v>23</v>
      </c>
      <c r="F32" s="54" t="s">
        <v>38</v>
      </c>
      <c r="G32" s="1">
        <v>71472.5</v>
      </c>
      <c r="H32" s="51">
        <v>23233.500000000004</v>
      </c>
      <c r="I32" s="51"/>
      <c r="J32" s="51">
        <f t="shared" si="0"/>
        <v>-23233.500000000004</v>
      </c>
      <c r="K32" s="51"/>
      <c r="L32" s="51"/>
      <c r="M32" s="51">
        <f t="shared" si="1"/>
        <v>48239</v>
      </c>
      <c r="O32" s="1"/>
    </row>
    <row r="33" spans="2:15" x14ac:dyDescent="0.2">
      <c r="B33" s="47"/>
      <c r="C33" s="48"/>
      <c r="D33" s="53" t="s">
        <v>34</v>
      </c>
      <c r="E33" s="54" t="s">
        <v>23</v>
      </c>
      <c r="F33" s="54" t="s">
        <v>38</v>
      </c>
      <c r="G33" s="1">
        <v>86</v>
      </c>
      <c r="H33" s="51">
        <v>0</v>
      </c>
      <c r="I33" s="56"/>
      <c r="J33" s="51">
        <f t="shared" si="0"/>
        <v>0</v>
      </c>
      <c r="K33" s="51"/>
      <c r="L33" s="51"/>
      <c r="M33" s="51">
        <f t="shared" si="1"/>
        <v>86</v>
      </c>
      <c r="O33" s="1"/>
    </row>
    <row r="34" spans="2:15" x14ac:dyDescent="0.2">
      <c r="B34" s="47"/>
      <c r="C34" s="48"/>
      <c r="D34" s="53" t="s">
        <v>35</v>
      </c>
      <c r="E34" s="54" t="s">
        <v>23</v>
      </c>
      <c r="F34" s="54" t="s">
        <v>38</v>
      </c>
      <c r="G34" s="1">
        <v>4339.7</v>
      </c>
      <c r="H34" s="51">
        <v>0</v>
      </c>
      <c r="I34" s="56"/>
      <c r="J34" s="51">
        <f t="shared" si="0"/>
        <v>0</v>
      </c>
      <c r="K34" s="51"/>
      <c r="L34" s="51"/>
      <c r="M34" s="51">
        <f t="shared" si="1"/>
        <v>4339.7</v>
      </c>
      <c r="O34" s="1"/>
    </row>
    <row r="35" spans="2:15" x14ac:dyDescent="0.2">
      <c r="B35" s="47"/>
      <c r="C35" s="48"/>
      <c r="D35" s="53"/>
      <c r="E35" s="54"/>
      <c r="F35" s="54"/>
      <c r="G35" s="51"/>
      <c r="H35" s="51"/>
      <c r="I35" s="56"/>
      <c r="J35" s="51"/>
      <c r="K35" s="51"/>
      <c r="L35" s="51"/>
      <c r="M35" s="51"/>
    </row>
    <row r="36" spans="2:15" x14ac:dyDescent="0.2">
      <c r="B36" s="47"/>
      <c r="C36" s="48"/>
      <c r="D36" s="49" t="s">
        <v>6</v>
      </c>
      <c r="E36" s="50"/>
      <c r="F36" s="50"/>
      <c r="G36" s="51"/>
      <c r="H36" s="51"/>
      <c r="I36" s="56"/>
      <c r="J36" s="51"/>
      <c r="K36" s="51"/>
      <c r="L36" s="51"/>
      <c r="M36" s="51"/>
    </row>
    <row r="37" spans="2:15" x14ac:dyDescent="0.2">
      <c r="B37" s="47"/>
      <c r="C37" s="48"/>
      <c r="D37" s="49"/>
      <c r="E37" s="50"/>
      <c r="F37" s="50"/>
      <c r="G37" s="51"/>
      <c r="H37" s="51"/>
      <c r="I37" s="56"/>
      <c r="J37" s="51"/>
      <c r="K37" s="51"/>
      <c r="L37" s="51"/>
      <c r="M37" s="51"/>
    </row>
    <row r="38" spans="2:15" x14ac:dyDescent="0.2">
      <c r="B38" s="47"/>
      <c r="C38" s="48"/>
      <c r="D38" s="49" t="s">
        <v>7</v>
      </c>
      <c r="E38" s="50"/>
      <c r="F38" s="50"/>
      <c r="G38" s="51"/>
      <c r="H38" s="51"/>
      <c r="I38" s="56"/>
      <c r="J38" s="51"/>
      <c r="K38" s="51"/>
      <c r="L38" s="51"/>
      <c r="M38" s="51"/>
      <c r="O38" s="1"/>
    </row>
    <row r="39" spans="2:15" x14ac:dyDescent="0.2">
      <c r="B39" s="47"/>
      <c r="C39" s="48"/>
      <c r="D39" s="49"/>
      <c r="E39" s="50"/>
      <c r="F39" s="50"/>
      <c r="G39" s="51"/>
      <c r="H39" s="51"/>
      <c r="I39" s="56"/>
      <c r="J39" s="51"/>
      <c r="K39" s="51"/>
      <c r="L39" s="51"/>
      <c r="M39" s="51"/>
    </row>
    <row r="40" spans="2:15" x14ac:dyDescent="0.2">
      <c r="B40" s="57"/>
      <c r="C40" s="58" t="s">
        <v>8</v>
      </c>
      <c r="D40" s="59"/>
      <c r="E40" s="4"/>
      <c r="F40" s="4"/>
      <c r="G40" s="2">
        <f>SUM(G23:G39)</f>
        <v>992528.6</v>
      </c>
      <c r="H40" s="2">
        <f>SUM(H23:H39)</f>
        <v>624416.19999999984</v>
      </c>
      <c r="I40" s="3">
        <f>SUM(I23:I39)</f>
        <v>0</v>
      </c>
      <c r="J40" s="2">
        <f>SUM(J23:J39)</f>
        <v>-624416.19999999984</v>
      </c>
      <c r="K40" s="60"/>
      <c r="L40" s="60"/>
      <c r="M40" s="2">
        <f>SUM(M23:M39)</f>
        <v>368112.4</v>
      </c>
      <c r="O40" s="55"/>
    </row>
    <row r="41" spans="2:15" x14ac:dyDescent="0.2">
      <c r="B41" s="47"/>
      <c r="C41" s="48"/>
      <c r="D41" s="49"/>
      <c r="E41" s="50"/>
      <c r="F41" s="50"/>
      <c r="G41" s="51"/>
      <c r="H41" s="51"/>
      <c r="I41" s="56"/>
      <c r="J41" s="51"/>
      <c r="K41" s="51"/>
      <c r="L41" s="51"/>
      <c r="M41" s="51"/>
    </row>
    <row r="42" spans="2:15" x14ac:dyDescent="0.2">
      <c r="B42" s="47"/>
      <c r="C42" s="48"/>
      <c r="D42" s="49" t="s">
        <v>9</v>
      </c>
      <c r="E42" s="50"/>
      <c r="F42" s="50"/>
      <c r="G42" s="51"/>
      <c r="H42" s="51"/>
      <c r="I42" s="56"/>
      <c r="J42" s="51"/>
      <c r="K42" s="51"/>
      <c r="L42" s="51"/>
      <c r="M42" s="51"/>
    </row>
    <row r="43" spans="2:15" x14ac:dyDescent="0.2">
      <c r="B43" s="47"/>
      <c r="C43" s="48"/>
      <c r="D43" s="49"/>
      <c r="E43" s="50"/>
      <c r="F43" s="50"/>
      <c r="G43" s="51"/>
      <c r="H43" s="51"/>
      <c r="I43" s="56"/>
      <c r="J43" s="51"/>
      <c r="K43" s="51"/>
      <c r="L43" s="51"/>
      <c r="M43" s="51"/>
    </row>
    <row r="44" spans="2:15" x14ac:dyDescent="0.2">
      <c r="B44" s="47"/>
      <c r="C44" s="48" t="s">
        <v>4</v>
      </c>
      <c r="D44" s="49"/>
      <c r="E44" s="50"/>
      <c r="F44" s="50"/>
      <c r="G44" s="51"/>
      <c r="H44" s="51"/>
      <c r="I44" s="56"/>
      <c r="J44" s="51"/>
      <c r="K44" s="51"/>
      <c r="L44" s="51"/>
      <c r="M44" s="51"/>
    </row>
    <row r="45" spans="2:15" x14ac:dyDescent="0.2">
      <c r="B45" s="47"/>
      <c r="C45" s="48"/>
      <c r="D45" s="49"/>
      <c r="E45" s="50"/>
      <c r="F45" s="50"/>
      <c r="G45" s="51"/>
      <c r="H45" s="51"/>
      <c r="I45" s="56"/>
      <c r="J45" s="51"/>
      <c r="K45" s="51"/>
      <c r="L45" s="51"/>
      <c r="M45" s="51"/>
    </row>
    <row r="46" spans="2:15" x14ac:dyDescent="0.2">
      <c r="B46" s="47"/>
      <c r="C46" s="48"/>
      <c r="D46" s="49" t="s">
        <v>5</v>
      </c>
      <c r="E46" s="50"/>
      <c r="F46" s="50"/>
      <c r="G46" s="51"/>
      <c r="H46" s="51"/>
      <c r="I46" s="56"/>
      <c r="J46" s="51"/>
      <c r="K46" s="51"/>
      <c r="L46" s="51"/>
      <c r="M46" s="51"/>
    </row>
    <row r="47" spans="2:15" x14ac:dyDescent="0.2">
      <c r="B47" s="47"/>
      <c r="C47" s="48"/>
      <c r="D47" s="49"/>
      <c r="E47" s="50"/>
      <c r="F47" s="50"/>
      <c r="G47" s="51"/>
      <c r="H47" s="51"/>
      <c r="I47" s="56"/>
      <c r="J47" s="51"/>
      <c r="K47" s="51"/>
      <c r="L47" s="51"/>
      <c r="M47" s="51"/>
    </row>
    <row r="48" spans="2:15" x14ac:dyDescent="0.2">
      <c r="B48" s="47"/>
      <c r="C48" s="48"/>
      <c r="D48" s="61" t="s">
        <v>24</v>
      </c>
      <c r="E48" s="54" t="s">
        <v>23</v>
      </c>
      <c r="F48" s="54" t="s">
        <v>38</v>
      </c>
      <c r="G48" s="1">
        <v>4601759.9000000004</v>
      </c>
      <c r="H48" s="51"/>
      <c r="I48" s="56"/>
      <c r="J48" s="51">
        <f t="shared" ref="J48:J58" si="2">I48-H48</f>
        <v>0</v>
      </c>
      <c r="K48" s="51"/>
      <c r="L48" s="51"/>
      <c r="M48" s="51">
        <f t="shared" ref="M48:M58" si="3">G48-H48+I48</f>
        <v>4601759.9000000004</v>
      </c>
      <c r="O48" s="62"/>
    </row>
    <row r="49" spans="2:15" x14ac:dyDescent="0.2">
      <c r="B49" s="47"/>
      <c r="C49" s="48"/>
      <c r="D49" s="61" t="s">
        <v>25</v>
      </c>
      <c r="E49" s="54" t="s">
        <v>23</v>
      </c>
      <c r="F49" s="54" t="s">
        <v>38</v>
      </c>
      <c r="G49" s="1">
        <v>5549902.5</v>
      </c>
      <c r="H49" s="51"/>
      <c r="I49" s="56"/>
      <c r="J49" s="51">
        <f t="shared" si="2"/>
        <v>0</v>
      </c>
      <c r="K49" s="51"/>
      <c r="L49" s="51"/>
      <c r="M49" s="51">
        <f t="shared" si="3"/>
        <v>5549902.5</v>
      </c>
      <c r="O49" s="62"/>
    </row>
    <row r="50" spans="2:15" x14ac:dyDescent="0.2">
      <c r="B50" s="47"/>
      <c r="C50" s="48"/>
      <c r="D50" s="61" t="s">
        <v>36</v>
      </c>
      <c r="E50" s="54" t="s">
        <v>23</v>
      </c>
      <c r="F50" s="54" t="s">
        <v>38</v>
      </c>
      <c r="G50" s="1">
        <v>2103186.7999999998</v>
      </c>
      <c r="H50" s="51"/>
      <c r="I50" s="56"/>
      <c r="J50" s="51">
        <f t="shared" si="2"/>
        <v>0</v>
      </c>
      <c r="K50" s="51"/>
      <c r="L50" s="51"/>
      <c r="M50" s="51">
        <f t="shared" si="3"/>
        <v>2103186.7999999998</v>
      </c>
      <c r="O50" s="62"/>
    </row>
    <row r="51" spans="2:15" x14ac:dyDescent="0.2">
      <c r="B51" s="47"/>
      <c r="C51" s="48"/>
      <c r="D51" s="61" t="s">
        <v>27</v>
      </c>
      <c r="E51" s="54" t="s">
        <v>23</v>
      </c>
      <c r="F51" s="54" t="s">
        <v>38</v>
      </c>
      <c r="G51" s="1">
        <v>1323709.8</v>
      </c>
      <c r="H51" s="51"/>
      <c r="I51" s="56"/>
      <c r="J51" s="51">
        <f t="shared" si="2"/>
        <v>0</v>
      </c>
      <c r="K51" s="51"/>
      <c r="L51" s="51"/>
      <c r="M51" s="51">
        <f t="shared" si="3"/>
        <v>1323709.8</v>
      </c>
      <c r="O51" s="62"/>
    </row>
    <row r="52" spans="2:15" x14ac:dyDescent="0.2">
      <c r="B52" s="47"/>
      <c r="C52" s="48"/>
      <c r="D52" s="61" t="s">
        <v>28</v>
      </c>
      <c r="E52" s="54" t="s">
        <v>23</v>
      </c>
      <c r="F52" s="54" t="s">
        <v>38</v>
      </c>
      <c r="G52" s="1">
        <v>956911.9</v>
      </c>
      <c r="H52" s="51"/>
      <c r="I52" s="56"/>
      <c r="J52" s="51">
        <f t="shared" si="2"/>
        <v>0</v>
      </c>
      <c r="K52" s="51"/>
      <c r="L52" s="51"/>
      <c r="M52" s="51">
        <f t="shared" si="3"/>
        <v>956911.9</v>
      </c>
      <c r="O52" s="62"/>
    </row>
    <row r="53" spans="2:15" x14ac:dyDescent="0.2">
      <c r="B53" s="47"/>
      <c r="C53" s="48"/>
      <c r="D53" s="61" t="s">
        <v>29</v>
      </c>
      <c r="E53" s="54" t="s">
        <v>23</v>
      </c>
      <c r="F53" s="54" t="s">
        <v>38</v>
      </c>
      <c r="G53" s="1">
        <v>10835563.800000001</v>
      </c>
      <c r="H53" s="51"/>
      <c r="I53" s="56"/>
      <c r="J53" s="51">
        <f t="shared" si="2"/>
        <v>0</v>
      </c>
      <c r="K53" s="51"/>
      <c r="L53" s="51"/>
      <c r="M53" s="51">
        <f t="shared" si="3"/>
        <v>10835563.800000001</v>
      </c>
      <c r="O53" s="62"/>
    </row>
    <row r="54" spans="2:15" x14ac:dyDescent="0.2">
      <c r="B54" s="47"/>
      <c r="C54" s="48"/>
      <c r="D54" s="61" t="s">
        <v>30</v>
      </c>
      <c r="E54" s="54" t="s">
        <v>23</v>
      </c>
      <c r="F54" s="54" t="s">
        <v>38</v>
      </c>
      <c r="G54" s="1">
        <v>975022.2</v>
      </c>
      <c r="H54" s="51"/>
      <c r="I54" s="56"/>
      <c r="J54" s="51">
        <f t="shared" si="2"/>
        <v>0</v>
      </c>
      <c r="K54" s="51"/>
      <c r="L54" s="51"/>
      <c r="M54" s="51">
        <f t="shared" si="3"/>
        <v>975022.2</v>
      </c>
      <c r="O54" s="62"/>
    </row>
    <row r="55" spans="2:15" x14ac:dyDescent="0.2">
      <c r="B55" s="47"/>
      <c r="C55" s="48"/>
      <c r="D55" s="61" t="s">
        <v>31</v>
      </c>
      <c r="E55" s="54" t="s">
        <v>23</v>
      </c>
      <c r="F55" s="54" t="s">
        <v>38</v>
      </c>
      <c r="G55" s="1">
        <v>246402.1</v>
      </c>
      <c r="H55" s="51"/>
      <c r="I55" s="56"/>
      <c r="J55" s="51">
        <f t="shared" si="2"/>
        <v>0</v>
      </c>
      <c r="K55" s="51"/>
      <c r="L55" s="51"/>
      <c r="M55" s="51">
        <f t="shared" si="3"/>
        <v>246402.1</v>
      </c>
      <c r="O55" s="62"/>
    </row>
    <row r="56" spans="2:15" x14ac:dyDescent="0.2">
      <c r="B56" s="47"/>
      <c r="C56" s="48"/>
      <c r="D56" s="61" t="s">
        <v>32</v>
      </c>
      <c r="E56" s="54" t="s">
        <v>23</v>
      </c>
      <c r="F56" s="54" t="s">
        <v>38</v>
      </c>
      <c r="G56" s="1">
        <v>512835.5</v>
      </c>
      <c r="H56" s="51"/>
      <c r="I56" s="56"/>
      <c r="J56" s="51">
        <f t="shared" si="2"/>
        <v>0</v>
      </c>
      <c r="K56" s="51"/>
      <c r="L56" s="51"/>
      <c r="M56" s="51">
        <f t="shared" si="3"/>
        <v>512835.5</v>
      </c>
      <c r="O56" s="62"/>
    </row>
    <row r="57" spans="2:15" x14ac:dyDescent="0.2">
      <c r="B57" s="47"/>
      <c r="C57" s="48"/>
      <c r="D57" s="61" t="s">
        <v>37</v>
      </c>
      <c r="E57" s="54" t="s">
        <v>23</v>
      </c>
      <c r="F57" s="54" t="s">
        <v>38</v>
      </c>
      <c r="G57" s="1">
        <v>2613818.9</v>
      </c>
      <c r="H57" s="51"/>
      <c r="I57" s="56"/>
      <c r="J57" s="51">
        <f t="shared" si="2"/>
        <v>0</v>
      </c>
      <c r="K57" s="51"/>
      <c r="L57" s="51"/>
      <c r="M57" s="51">
        <f t="shared" si="3"/>
        <v>2613818.9</v>
      </c>
      <c r="O57" s="62"/>
    </row>
    <row r="58" spans="2:15" x14ac:dyDescent="0.2">
      <c r="B58" s="47"/>
      <c r="C58" s="48"/>
      <c r="D58" s="61" t="s">
        <v>33</v>
      </c>
      <c r="E58" s="54" t="s">
        <v>23</v>
      </c>
      <c r="F58" s="54" t="s">
        <v>38</v>
      </c>
      <c r="G58" s="1">
        <v>2880141.1</v>
      </c>
      <c r="H58" s="51"/>
      <c r="I58" s="56"/>
      <c r="J58" s="51">
        <f t="shared" si="2"/>
        <v>0</v>
      </c>
      <c r="K58" s="51"/>
      <c r="L58" s="51"/>
      <c r="M58" s="51">
        <f t="shared" si="3"/>
        <v>2880141.1</v>
      </c>
      <c r="O58" s="62"/>
    </row>
    <row r="59" spans="2:15" x14ac:dyDescent="0.2">
      <c r="B59" s="47"/>
      <c r="C59" s="48"/>
      <c r="D59" s="49"/>
      <c r="E59" s="50"/>
      <c r="F59" s="50"/>
      <c r="G59" s="51"/>
      <c r="H59" s="51"/>
      <c r="I59" s="56"/>
      <c r="J59" s="51"/>
      <c r="K59" s="51"/>
      <c r="L59" s="51"/>
      <c r="M59" s="51"/>
      <c r="O59" s="62"/>
    </row>
    <row r="60" spans="2:15" x14ac:dyDescent="0.2">
      <c r="B60" s="47"/>
      <c r="C60" s="48"/>
      <c r="D60" s="49" t="s">
        <v>6</v>
      </c>
      <c r="E60" s="50"/>
      <c r="F60" s="50"/>
      <c r="G60" s="51"/>
      <c r="H60" s="51"/>
      <c r="I60" s="56"/>
      <c r="J60" s="51"/>
      <c r="K60" s="51"/>
      <c r="L60" s="51"/>
      <c r="M60" s="51"/>
      <c r="O60" s="62"/>
    </row>
    <row r="61" spans="2:15" x14ac:dyDescent="0.2">
      <c r="B61" s="47"/>
      <c r="C61" s="48"/>
      <c r="D61" s="49"/>
      <c r="E61" s="50"/>
      <c r="F61" s="50"/>
      <c r="G61" s="51"/>
      <c r="H61" s="51"/>
      <c r="I61" s="56"/>
      <c r="J61" s="51"/>
      <c r="K61" s="51"/>
      <c r="L61" s="51"/>
      <c r="M61" s="51"/>
      <c r="O61" s="62"/>
    </row>
    <row r="62" spans="2:15" x14ac:dyDescent="0.2">
      <c r="B62" s="47"/>
      <c r="C62" s="48"/>
      <c r="D62" s="49" t="s">
        <v>7</v>
      </c>
      <c r="E62" s="50"/>
      <c r="F62" s="50"/>
      <c r="G62" s="51"/>
      <c r="H62" s="51"/>
      <c r="I62" s="56"/>
      <c r="J62" s="51"/>
      <c r="K62" s="51"/>
      <c r="L62" s="51"/>
      <c r="M62" s="51"/>
      <c r="O62" s="62"/>
    </row>
    <row r="63" spans="2:15" x14ac:dyDescent="0.2">
      <c r="B63" s="47"/>
      <c r="C63" s="48"/>
      <c r="D63" s="49"/>
      <c r="E63" s="50"/>
      <c r="F63" s="50"/>
      <c r="G63" s="51"/>
      <c r="H63" s="51"/>
      <c r="I63" s="56"/>
      <c r="J63" s="51"/>
      <c r="K63" s="51"/>
      <c r="L63" s="51"/>
      <c r="M63" s="51"/>
    </row>
    <row r="64" spans="2:15" x14ac:dyDescent="0.2">
      <c r="B64" s="57"/>
      <c r="C64" s="58" t="s">
        <v>10</v>
      </c>
      <c r="D64" s="59"/>
      <c r="E64" s="4"/>
      <c r="F64" s="5"/>
      <c r="G64" s="2">
        <f>SUM(G48:G63)</f>
        <v>32599254.500000004</v>
      </c>
      <c r="H64" s="2">
        <f t="shared" ref="H64:J64" si="4">SUM(H48:H63)</f>
        <v>0</v>
      </c>
      <c r="I64" s="3">
        <f t="shared" si="4"/>
        <v>0</v>
      </c>
      <c r="J64" s="2">
        <f t="shared" si="4"/>
        <v>0</v>
      </c>
      <c r="K64" s="2"/>
      <c r="L64" s="2"/>
      <c r="M64" s="2">
        <f>SUM(M48:M63)</f>
        <v>32599254.500000004</v>
      </c>
    </row>
    <row r="65" spans="2:13" x14ac:dyDescent="0.2">
      <c r="B65" s="47"/>
      <c r="C65" s="48"/>
      <c r="D65" s="49"/>
      <c r="E65" s="50"/>
      <c r="F65" s="50"/>
      <c r="G65" s="51"/>
      <c r="H65" s="51"/>
      <c r="I65" s="56"/>
      <c r="J65" s="51"/>
      <c r="K65" s="51"/>
      <c r="L65" s="51"/>
      <c r="M65" s="51"/>
    </row>
    <row r="66" spans="2:13" x14ac:dyDescent="0.2">
      <c r="B66" s="47" t="s">
        <v>11</v>
      </c>
      <c r="C66" s="48"/>
      <c r="D66" s="49"/>
      <c r="E66" s="50"/>
      <c r="F66" s="50"/>
      <c r="G66" s="51"/>
      <c r="H66" s="51"/>
      <c r="I66" s="56"/>
      <c r="J66" s="51"/>
      <c r="K66" s="51"/>
      <c r="L66" s="51"/>
      <c r="M66" s="51"/>
    </row>
    <row r="67" spans="2:13" x14ac:dyDescent="0.2">
      <c r="B67" s="47"/>
      <c r="C67" s="48"/>
      <c r="D67" s="49"/>
      <c r="E67" s="50"/>
      <c r="F67" s="50"/>
      <c r="G67" s="51"/>
      <c r="H67" s="51"/>
      <c r="I67" s="56"/>
      <c r="J67" s="51"/>
      <c r="K67" s="51"/>
      <c r="L67" s="51"/>
      <c r="M67" s="51"/>
    </row>
    <row r="68" spans="2:13" x14ac:dyDescent="0.2">
      <c r="B68" s="57"/>
      <c r="C68" s="58"/>
      <c r="D68" s="59" t="s">
        <v>12</v>
      </c>
      <c r="E68" s="5"/>
      <c r="F68" s="5"/>
      <c r="G68" s="2">
        <f>SUM(G64+G40)</f>
        <v>33591783.100000001</v>
      </c>
      <c r="H68" s="2">
        <f>H64+H40</f>
        <v>624416.19999999984</v>
      </c>
      <c r="I68" s="3">
        <f>I64+I40</f>
        <v>0</v>
      </c>
      <c r="J68" s="2">
        <f>J64+J40</f>
        <v>-624416.19999999984</v>
      </c>
      <c r="K68" s="2"/>
      <c r="L68" s="2"/>
      <c r="M68" s="2">
        <f>M64+M40</f>
        <v>32967366.900000002</v>
      </c>
    </row>
    <row r="69" spans="2:13" x14ac:dyDescent="0.2">
      <c r="B69" s="47"/>
      <c r="C69" s="48"/>
      <c r="D69" s="49"/>
      <c r="E69" s="50"/>
      <c r="F69" s="50"/>
      <c r="G69" s="51"/>
      <c r="H69" s="51"/>
      <c r="I69" s="50"/>
      <c r="J69" s="51"/>
      <c r="K69" s="51"/>
      <c r="L69" s="51"/>
      <c r="M69" s="51"/>
    </row>
    <row r="70" spans="2:13" x14ac:dyDescent="0.2">
      <c r="B70" s="63"/>
      <c r="C70" s="64"/>
      <c r="D70" s="65"/>
      <c r="E70" s="66"/>
      <c r="F70" s="66"/>
      <c r="G70" s="67"/>
      <c r="H70" s="67"/>
      <c r="I70" s="66"/>
      <c r="J70" s="67"/>
      <c r="K70" s="67"/>
      <c r="L70" s="67"/>
      <c r="M70" s="67"/>
    </row>
  </sheetData>
  <mergeCells count="6">
    <mergeCell ref="H11:J11"/>
    <mergeCell ref="L11:M11"/>
    <mergeCell ref="F11:F13"/>
    <mergeCell ref="E11:E13"/>
    <mergeCell ref="B11:D13"/>
    <mergeCell ref="K11:K13"/>
  </mergeCells>
  <pageMargins left="0.53" right="0.56999999999999995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endeu_junio_2013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C.P. VERO</cp:lastModifiedBy>
  <cp:lastPrinted>2013-11-04T22:42:00Z</cp:lastPrinted>
  <dcterms:created xsi:type="dcterms:W3CDTF">2013-11-04T20:16:55Z</dcterms:created>
  <dcterms:modified xsi:type="dcterms:W3CDTF">2013-11-05T18:39:55Z</dcterms:modified>
</cp:coreProperties>
</file>