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11640"/>
  </bookViews>
  <sheets>
    <sheet name="partidas" sheetId="2" r:id="rId1"/>
  </sheets>
  <definedNames>
    <definedName name="_xlnm.Print_Titles" localSheetId="0">partidas!$2:$10</definedName>
  </definedNames>
  <calcPr calcId="145621"/>
</workbook>
</file>

<file path=xl/calcChain.xml><?xml version="1.0" encoding="utf-8"?>
<calcChain xmlns="http://schemas.openxmlformats.org/spreadsheetml/2006/main">
  <c r="AW105" i="2"/>
  <c r="AV105"/>
  <c r="AN105"/>
  <c r="AM105"/>
  <c r="AO105" s="1"/>
  <c r="AK105"/>
  <c r="AJ105"/>
  <c r="AL105" s="1"/>
  <c r="AH105"/>
  <c r="AI105" s="1"/>
  <c r="AE105"/>
  <c r="AA105"/>
  <c r="X105"/>
  <c r="T105"/>
  <c r="U105" s="1"/>
  <c r="Q105"/>
  <c r="N105"/>
  <c r="AW104"/>
  <c r="AT104"/>
  <c r="AR104"/>
  <c r="AN104"/>
  <c r="AM104"/>
  <c r="AO104" s="1"/>
  <c r="AK104"/>
  <c r="AG104"/>
  <c r="AF104"/>
  <c r="AH104" s="1"/>
  <c r="AI104" s="1"/>
  <c r="AE104"/>
  <c r="AD104"/>
  <c r="AC104"/>
  <c r="AA104"/>
  <c r="Z104"/>
  <c r="Y104"/>
  <c r="W104"/>
  <c r="V104"/>
  <c r="S104"/>
  <c r="T104" s="1"/>
  <c r="R104"/>
  <c r="P104"/>
  <c r="O104"/>
  <c r="Q104" s="1"/>
  <c r="L104"/>
  <c r="K104"/>
  <c r="I104"/>
  <c r="H104"/>
  <c r="J104" s="1"/>
  <c r="N104" s="1"/>
  <c r="AW103"/>
  <c r="AV103"/>
  <c r="AN103"/>
  <c r="AM103"/>
  <c r="AK103"/>
  <c r="AJ103"/>
  <c r="AL103" s="1"/>
  <c r="AI103"/>
  <c r="AH103"/>
  <c r="AE103"/>
  <c r="AA103"/>
  <c r="X103"/>
  <c r="T103"/>
  <c r="U103" s="1"/>
  <c r="Q103"/>
  <c r="N103"/>
  <c r="AW102"/>
  <c r="AV102"/>
  <c r="AN102"/>
  <c r="AM102"/>
  <c r="AO102" s="1"/>
  <c r="AL102"/>
  <c r="AK102"/>
  <c r="AJ102"/>
  <c r="AH102"/>
  <c r="AE102"/>
  <c r="AA102"/>
  <c r="AB102" s="1"/>
  <c r="X102"/>
  <c r="T102"/>
  <c r="Q102"/>
  <c r="N102"/>
  <c r="AW101"/>
  <c r="AV101"/>
  <c r="AO101"/>
  <c r="AN101"/>
  <c r="AM101"/>
  <c r="AK101"/>
  <c r="AJ101"/>
  <c r="AH101"/>
  <c r="AI101" s="1"/>
  <c r="AE101"/>
  <c r="AA101"/>
  <c r="X101"/>
  <c r="U101"/>
  <c r="T101"/>
  <c r="Q101"/>
  <c r="N101"/>
  <c r="AW100"/>
  <c r="AV100"/>
  <c r="AN100"/>
  <c r="AM100"/>
  <c r="AK100"/>
  <c r="AJ100"/>
  <c r="AH100"/>
  <c r="AE100"/>
  <c r="AB100"/>
  <c r="AA100"/>
  <c r="X100"/>
  <c r="T100"/>
  <c r="Q100"/>
  <c r="N100"/>
  <c r="AW99"/>
  <c r="AV99"/>
  <c r="AN99"/>
  <c r="AM99"/>
  <c r="AK99"/>
  <c r="AJ99"/>
  <c r="AL99" s="1"/>
  <c r="AI99"/>
  <c r="AH99"/>
  <c r="AE99"/>
  <c r="AA99"/>
  <c r="AB99" s="1"/>
  <c r="X99"/>
  <c r="T99"/>
  <c r="Q99"/>
  <c r="N99"/>
  <c r="AW98"/>
  <c r="AV98"/>
  <c r="AN98"/>
  <c r="AM98"/>
  <c r="AO98" s="1"/>
  <c r="AP98" s="1"/>
  <c r="AL98"/>
  <c r="AK98"/>
  <c r="AJ98"/>
  <c r="AH98"/>
  <c r="AI98" s="1"/>
  <c r="AE98"/>
  <c r="AA98"/>
  <c r="X98"/>
  <c r="T98"/>
  <c r="U98" s="1"/>
  <c r="Q98"/>
  <c r="N98"/>
  <c r="AW97"/>
  <c r="AV97"/>
  <c r="AO97"/>
  <c r="AN97"/>
  <c r="AM97"/>
  <c r="AM96" s="1"/>
  <c r="AO96" s="1"/>
  <c r="AK97"/>
  <c r="AL97" s="1"/>
  <c r="AJ97"/>
  <c r="AH97"/>
  <c r="AE97"/>
  <c r="AA97"/>
  <c r="AB97" s="1"/>
  <c r="X97"/>
  <c r="T97"/>
  <c r="U97" s="1"/>
  <c r="Q97"/>
  <c r="N97"/>
  <c r="AW96"/>
  <c r="AT96"/>
  <c r="AR96"/>
  <c r="AV96" s="1"/>
  <c r="AN96"/>
  <c r="AJ96"/>
  <c r="AH96"/>
  <c r="AG96"/>
  <c r="AF96"/>
  <c r="AD96"/>
  <c r="AC96"/>
  <c r="Z96"/>
  <c r="AA96" s="1"/>
  <c r="Y96"/>
  <c r="W96"/>
  <c r="V96"/>
  <c r="X96" s="1"/>
  <c r="S96"/>
  <c r="R96"/>
  <c r="P96"/>
  <c r="O96"/>
  <c r="Q96" s="1"/>
  <c r="L96"/>
  <c r="K96"/>
  <c r="I96"/>
  <c r="H96"/>
  <c r="AW95"/>
  <c r="AV95"/>
  <c r="AP95"/>
  <c r="AN95"/>
  <c r="AM95"/>
  <c r="AK95"/>
  <c r="AJ95"/>
  <c r="AJ93" s="1"/>
  <c r="AI95"/>
  <c r="AB95"/>
  <c r="U95"/>
  <c r="N95"/>
  <c r="AW94"/>
  <c r="AV94"/>
  <c r="AP94"/>
  <c r="AN94"/>
  <c r="AM94"/>
  <c r="AM93" s="1"/>
  <c r="AK94"/>
  <c r="AK93" s="1"/>
  <c r="AJ94"/>
  <c r="AI94"/>
  <c r="AB94"/>
  <c r="U94"/>
  <c r="N94"/>
  <c r="AW93"/>
  <c r="AT93"/>
  <c r="AR93"/>
  <c r="AG93"/>
  <c r="AF93"/>
  <c r="AH93" s="1"/>
  <c r="AD93"/>
  <c r="AC93"/>
  <c r="Z93"/>
  <c r="AA93" s="1"/>
  <c r="AB93" s="1"/>
  <c r="Y93"/>
  <c r="W93"/>
  <c r="V93"/>
  <c r="X93" s="1"/>
  <c r="S93"/>
  <c r="R93"/>
  <c r="P93"/>
  <c r="O93"/>
  <c r="Q93" s="1"/>
  <c r="L93"/>
  <c r="K93"/>
  <c r="I93"/>
  <c r="H93"/>
  <c r="AW92"/>
  <c r="AV92"/>
  <c r="AN92"/>
  <c r="AM92"/>
  <c r="AK92"/>
  <c r="AJ92"/>
  <c r="AL92" s="1"/>
  <c r="AH92"/>
  <c r="AI92" s="1"/>
  <c r="AE92"/>
  <c r="AA92"/>
  <c r="X92"/>
  <c r="AB92" s="1"/>
  <c r="T92"/>
  <c r="U92" s="1"/>
  <c r="Q92"/>
  <c r="N92"/>
  <c r="AW91"/>
  <c r="AV91"/>
  <c r="AN91"/>
  <c r="AN90" s="1"/>
  <c r="AM91"/>
  <c r="AO91" s="1"/>
  <c r="AK91"/>
  <c r="AJ91"/>
  <c r="AH91"/>
  <c r="AE91"/>
  <c r="AI91" s="1"/>
  <c r="AA91"/>
  <c r="AB91" s="1"/>
  <c r="X91"/>
  <c r="T91"/>
  <c r="U91" s="1"/>
  <c r="Q91"/>
  <c r="N91"/>
  <c r="AW90"/>
  <c r="AT90"/>
  <c r="AT89" s="1"/>
  <c r="AR90"/>
  <c r="AJ90"/>
  <c r="AH90"/>
  <c r="AG90"/>
  <c r="AF90"/>
  <c r="AD90"/>
  <c r="AE90" s="1"/>
  <c r="AC90"/>
  <c r="Z90"/>
  <c r="Y90"/>
  <c r="W90"/>
  <c r="W89" s="1"/>
  <c r="V90"/>
  <c r="S90"/>
  <c r="R90"/>
  <c r="T90" s="1"/>
  <c r="P90"/>
  <c r="P89" s="1"/>
  <c r="O90"/>
  <c r="L90"/>
  <c r="K90"/>
  <c r="K89" s="1"/>
  <c r="I90"/>
  <c r="J90" s="1"/>
  <c r="N90" s="1"/>
  <c r="H90"/>
  <c r="AW89"/>
  <c r="AG89"/>
  <c r="AF89"/>
  <c r="AC89"/>
  <c r="Z89"/>
  <c r="Y89"/>
  <c r="L89"/>
  <c r="I89"/>
  <c r="J89" s="1"/>
  <c r="H89"/>
  <c r="AW88"/>
  <c r="AV88"/>
  <c r="AN88"/>
  <c r="AM88"/>
  <c r="AK88"/>
  <c r="AK87" s="1"/>
  <c r="AJ88"/>
  <c r="AL88" s="1"/>
  <c r="AH88"/>
  <c r="AI88" s="1"/>
  <c r="AE88"/>
  <c r="AA88"/>
  <c r="X88"/>
  <c r="U88"/>
  <c r="T88"/>
  <c r="Q88"/>
  <c r="N88"/>
  <c r="AW87"/>
  <c r="AT87"/>
  <c r="AR87"/>
  <c r="AV87" s="1"/>
  <c r="AN87"/>
  <c r="AG87"/>
  <c r="AF87"/>
  <c r="AH87" s="1"/>
  <c r="AE87"/>
  <c r="AD87"/>
  <c r="AC87"/>
  <c r="Z87"/>
  <c r="Y87"/>
  <c r="AA87" s="1"/>
  <c r="W87"/>
  <c r="V87"/>
  <c r="S87"/>
  <c r="R87"/>
  <c r="P87"/>
  <c r="O87"/>
  <c r="Q87" s="1"/>
  <c r="L87"/>
  <c r="K87"/>
  <c r="I87"/>
  <c r="H87"/>
  <c r="AW86"/>
  <c r="AV86"/>
  <c r="AP86"/>
  <c r="AN86"/>
  <c r="AM86"/>
  <c r="AK86"/>
  <c r="AJ86"/>
  <c r="AI86"/>
  <c r="AB86"/>
  <c r="U86"/>
  <c r="N86"/>
  <c r="AW85"/>
  <c r="AT85"/>
  <c r="AT84" s="1"/>
  <c r="AR85"/>
  <c r="AN85"/>
  <c r="AM85"/>
  <c r="AO85" s="1"/>
  <c r="AK85"/>
  <c r="AK84" s="1"/>
  <c r="AJ85"/>
  <c r="AG85"/>
  <c r="AF85"/>
  <c r="AE85"/>
  <c r="AD85"/>
  <c r="AC85"/>
  <c r="AC84" s="1"/>
  <c r="AE84" s="1"/>
  <c r="AA85"/>
  <c r="Z85"/>
  <c r="Y85"/>
  <c r="W85"/>
  <c r="V85"/>
  <c r="V84" s="1"/>
  <c r="S85"/>
  <c r="S84" s="1"/>
  <c r="R85"/>
  <c r="P85"/>
  <c r="P84" s="1"/>
  <c r="O85"/>
  <c r="Q85" s="1"/>
  <c r="L85"/>
  <c r="L84" s="1"/>
  <c r="K85"/>
  <c r="I85"/>
  <c r="H85"/>
  <c r="H84" s="1"/>
  <c r="AW84"/>
  <c r="AR84"/>
  <c r="AG84"/>
  <c r="AD84"/>
  <c r="Z84"/>
  <c r="Y84"/>
  <c r="AA84" s="1"/>
  <c r="R84"/>
  <c r="K84"/>
  <c r="M84" s="1"/>
  <c r="N84" s="1"/>
  <c r="I84"/>
  <c r="J84" s="1"/>
  <c r="AW83"/>
  <c r="AV83"/>
  <c r="AP83"/>
  <c r="AN83"/>
  <c r="AM83"/>
  <c r="AK83"/>
  <c r="AJ83"/>
  <c r="AI83"/>
  <c r="AB83"/>
  <c r="U83"/>
  <c r="N83"/>
  <c r="AW82"/>
  <c r="AV82"/>
  <c r="AP82"/>
  <c r="AN82"/>
  <c r="AM82"/>
  <c r="AK82"/>
  <c r="AI82"/>
  <c r="AB82"/>
  <c r="U82"/>
  <c r="N82"/>
  <c r="AW81"/>
  <c r="AV81"/>
  <c r="AP81"/>
  <c r="AN81"/>
  <c r="AM81"/>
  <c r="AK81"/>
  <c r="AK80" s="1"/>
  <c r="AJ81"/>
  <c r="AJ80" s="1"/>
  <c r="AI81"/>
  <c r="AB81"/>
  <c r="U81"/>
  <c r="N81"/>
  <c r="AW80"/>
  <c r="AT80"/>
  <c r="AR80"/>
  <c r="AV80" s="1"/>
  <c r="AG80"/>
  <c r="AF80"/>
  <c r="AD80"/>
  <c r="AC80"/>
  <c r="Z80"/>
  <c r="Y80"/>
  <c r="W80"/>
  <c r="V80"/>
  <c r="X80" s="1"/>
  <c r="S80"/>
  <c r="R80"/>
  <c r="P80"/>
  <c r="O80"/>
  <c r="Q80" s="1"/>
  <c r="L80"/>
  <c r="K80"/>
  <c r="I80"/>
  <c r="H80"/>
  <c r="J80" s="1"/>
  <c r="N80" s="1"/>
  <c r="AW79"/>
  <c r="AV79"/>
  <c r="AP79"/>
  <c r="AN79"/>
  <c r="AN78" s="1"/>
  <c r="AM79"/>
  <c r="AM78" s="1"/>
  <c r="AK79"/>
  <c r="AJ79"/>
  <c r="AJ78" s="1"/>
  <c r="AI79"/>
  <c r="AB79"/>
  <c r="U79"/>
  <c r="N79"/>
  <c r="AW78"/>
  <c r="AV78"/>
  <c r="AT78"/>
  <c r="AR78"/>
  <c r="AK78"/>
  <c r="AL78" s="1"/>
  <c r="AG78"/>
  <c r="AH78" s="1"/>
  <c r="AF78"/>
  <c r="AD78"/>
  <c r="AC78"/>
  <c r="AE78" s="1"/>
  <c r="Z78"/>
  <c r="Y78"/>
  <c r="W78"/>
  <c r="W74" s="1"/>
  <c r="V78"/>
  <c r="S78"/>
  <c r="R78"/>
  <c r="T78" s="1"/>
  <c r="U78" s="1"/>
  <c r="Q78"/>
  <c r="P78"/>
  <c r="O78"/>
  <c r="L78"/>
  <c r="K78"/>
  <c r="I78"/>
  <c r="H78"/>
  <c r="AW77"/>
  <c r="AV77"/>
  <c r="AP77"/>
  <c r="AN77"/>
  <c r="AN76" s="1"/>
  <c r="AM77"/>
  <c r="AM76" s="1"/>
  <c r="AK77"/>
  <c r="AJ77"/>
  <c r="AI77"/>
  <c r="AB77"/>
  <c r="U77"/>
  <c r="N77"/>
  <c r="AU76"/>
  <c r="AU74" s="1"/>
  <c r="AT76"/>
  <c r="AT74" s="1"/>
  <c r="AS76"/>
  <c r="AS74" s="1"/>
  <c r="AR76"/>
  <c r="AL76"/>
  <c r="AK76"/>
  <c r="AJ76"/>
  <c r="AG76"/>
  <c r="AG74" s="1"/>
  <c r="AF76"/>
  <c r="AF74" s="1"/>
  <c r="AH74" s="1"/>
  <c r="AD76"/>
  <c r="AC76"/>
  <c r="Z76"/>
  <c r="Y76"/>
  <c r="X76"/>
  <c r="W76"/>
  <c r="V76"/>
  <c r="T76"/>
  <c r="S76"/>
  <c r="R76"/>
  <c r="P76"/>
  <c r="O76"/>
  <c r="O74" s="1"/>
  <c r="L76"/>
  <c r="K76"/>
  <c r="I76"/>
  <c r="I74" s="1"/>
  <c r="H76"/>
  <c r="AW75"/>
  <c r="AV75"/>
  <c r="AR74"/>
  <c r="AV74" s="1"/>
  <c r="V74"/>
  <c r="S74"/>
  <c r="R74"/>
  <c r="K74"/>
  <c r="AW73"/>
  <c r="AV73"/>
  <c r="AN73"/>
  <c r="AM73"/>
  <c r="AO73" s="1"/>
  <c r="AK73"/>
  <c r="AK72" s="1"/>
  <c r="AK70" s="1"/>
  <c r="AJ73"/>
  <c r="AH73"/>
  <c r="AI73" s="1"/>
  <c r="AE73"/>
  <c r="AA73"/>
  <c r="AB73" s="1"/>
  <c r="X73"/>
  <c r="T73"/>
  <c r="Q73"/>
  <c r="N73"/>
  <c r="AW72"/>
  <c r="AT72"/>
  <c r="AR72"/>
  <c r="AR70" s="1"/>
  <c r="AN72"/>
  <c r="AJ72"/>
  <c r="AG72"/>
  <c r="AG70" s="1"/>
  <c r="AF72"/>
  <c r="AD72"/>
  <c r="AC72"/>
  <c r="AE72" s="1"/>
  <c r="Z72"/>
  <c r="Z70" s="1"/>
  <c r="Y72"/>
  <c r="W72"/>
  <c r="V72"/>
  <c r="X72" s="1"/>
  <c r="T72"/>
  <c r="S72"/>
  <c r="R72"/>
  <c r="P72"/>
  <c r="Q72" s="1"/>
  <c r="O72"/>
  <c r="L72"/>
  <c r="K72"/>
  <c r="K70" s="1"/>
  <c r="I72"/>
  <c r="H72"/>
  <c r="AW71"/>
  <c r="AV71"/>
  <c r="AW70"/>
  <c r="AT70"/>
  <c r="AN70"/>
  <c r="AJ70"/>
  <c r="AF70"/>
  <c r="AD70"/>
  <c r="AC70"/>
  <c r="AE70" s="1"/>
  <c r="Y70"/>
  <c r="W70"/>
  <c r="S70"/>
  <c r="R70"/>
  <c r="T70" s="1"/>
  <c r="O70"/>
  <c r="L70"/>
  <c r="I70"/>
  <c r="AW69"/>
  <c r="AV69"/>
  <c r="AO69"/>
  <c r="AN69"/>
  <c r="AM69"/>
  <c r="AK69"/>
  <c r="AJ69"/>
  <c r="AH69"/>
  <c r="AE69"/>
  <c r="AA69"/>
  <c r="AB69" s="1"/>
  <c r="X69"/>
  <c r="T69"/>
  <c r="U69" s="1"/>
  <c r="Q69"/>
  <c r="N69"/>
  <c r="AW68"/>
  <c r="AV68"/>
  <c r="AN68"/>
  <c r="AO68" s="1"/>
  <c r="AM68"/>
  <c r="AK68"/>
  <c r="AJ68"/>
  <c r="AL68" s="1"/>
  <c r="AH68"/>
  <c r="AI68" s="1"/>
  <c r="AE68"/>
  <c r="AA68"/>
  <c r="AB68" s="1"/>
  <c r="X68"/>
  <c r="T68"/>
  <c r="U68" s="1"/>
  <c r="Q68"/>
  <c r="N68"/>
  <c r="AW67"/>
  <c r="AV67"/>
  <c r="AN67"/>
  <c r="AM67"/>
  <c r="AO67" s="1"/>
  <c r="AK67"/>
  <c r="AK66" s="1"/>
  <c r="AK65" s="1"/>
  <c r="AJ67"/>
  <c r="AH67"/>
  <c r="AI67" s="1"/>
  <c r="AE67"/>
  <c r="AA67"/>
  <c r="AB67" s="1"/>
  <c r="X67"/>
  <c r="T67"/>
  <c r="Q67"/>
  <c r="N67"/>
  <c r="AW66"/>
  <c r="AT66"/>
  <c r="AT65" s="1"/>
  <c r="AR66"/>
  <c r="AN66"/>
  <c r="AN65" s="1"/>
  <c r="AJ66"/>
  <c r="AG66"/>
  <c r="AG65" s="1"/>
  <c r="AF66"/>
  <c r="AH66" s="1"/>
  <c r="AD66"/>
  <c r="AC66"/>
  <c r="AE66" s="1"/>
  <c r="Z66"/>
  <c r="Y66"/>
  <c r="AA66" s="1"/>
  <c r="W66"/>
  <c r="W65" s="1"/>
  <c r="V66"/>
  <c r="X66" s="1"/>
  <c r="T66"/>
  <c r="S66"/>
  <c r="R66"/>
  <c r="P66"/>
  <c r="P65" s="1"/>
  <c r="O66"/>
  <c r="O65" s="1"/>
  <c r="L66"/>
  <c r="L65" s="1"/>
  <c r="K66"/>
  <c r="K65" s="1"/>
  <c r="M65" s="1"/>
  <c r="I66"/>
  <c r="I65" s="1"/>
  <c r="H66"/>
  <c r="H65" s="1"/>
  <c r="AW65"/>
  <c r="AR65"/>
  <c r="AV65" s="1"/>
  <c r="AD65"/>
  <c r="Z65"/>
  <c r="V65"/>
  <c r="S65"/>
  <c r="R65"/>
  <c r="T65" s="1"/>
  <c r="J65"/>
  <c r="N65" s="1"/>
  <c r="AW64"/>
  <c r="AV64"/>
  <c r="AN64"/>
  <c r="AM64"/>
  <c r="AO64" s="1"/>
  <c r="AK64"/>
  <c r="AJ64"/>
  <c r="AH64"/>
  <c r="AI64" s="1"/>
  <c r="AE64"/>
  <c r="AA64"/>
  <c r="X64"/>
  <c r="T64"/>
  <c r="U64" s="1"/>
  <c r="Q64"/>
  <c r="N64"/>
  <c r="AW63"/>
  <c r="AV63"/>
  <c r="AN63"/>
  <c r="AM63"/>
  <c r="AK63"/>
  <c r="AK62" s="1"/>
  <c r="AJ63"/>
  <c r="AL63" s="1"/>
  <c r="AH63"/>
  <c r="AE63"/>
  <c r="AA63"/>
  <c r="X63"/>
  <c r="T63"/>
  <c r="Q63"/>
  <c r="N63"/>
  <c r="AW62"/>
  <c r="AT62"/>
  <c r="AR62"/>
  <c r="AV62" s="1"/>
  <c r="AN62"/>
  <c r="AM62"/>
  <c r="AG62"/>
  <c r="AF62"/>
  <c r="AD62"/>
  <c r="AC62"/>
  <c r="AE62" s="1"/>
  <c r="AA62"/>
  <c r="Z62"/>
  <c r="Y62"/>
  <c r="X62"/>
  <c r="AB62" s="1"/>
  <c r="W62"/>
  <c r="V62"/>
  <c r="S62"/>
  <c r="R62"/>
  <c r="P62"/>
  <c r="O62"/>
  <c r="L62"/>
  <c r="K62"/>
  <c r="I62"/>
  <c r="H62"/>
  <c r="J62" s="1"/>
  <c r="N62" s="1"/>
  <c r="AW61"/>
  <c r="AV61"/>
  <c r="AN61"/>
  <c r="AM61"/>
  <c r="AO61" s="1"/>
  <c r="AK61"/>
  <c r="AJ61"/>
  <c r="AH61"/>
  <c r="AE61"/>
  <c r="AA61"/>
  <c r="AB61" s="1"/>
  <c r="X61"/>
  <c r="T61"/>
  <c r="Q61"/>
  <c r="N61"/>
  <c r="AW60"/>
  <c r="AV60"/>
  <c r="AN60"/>
  <c r="AN59" s="1"/>
  <c r="AM60"/>
  <c r="AO60" s="1"/>
  <c r="AK60"/>
  <c r="AJ60"/>
  <c r="AI60"/>
  <c r="AH60"/>
  <c r="AE60"/>
  <c r="AA60"/>
  <c r="X60"/>
  <c r="T60"/>
  <c r="Q60"/>
  <c r="N60"/>
  <c r="AW59"/>
  <c r="AT59"/>
  <c r="AR59"/>
  <c r="AM59"/>
  <c r="AJ59"/>
  <c r="AG59"/>
  <c r="AF59"/>
  <c r="AD59"/>
  <c r="AC59"/>
  <c r="Z59"/>
  <c r="Y59"/>
  <c r="AA59" s="1"/>
  <c r="X59"/>
  <c r="W59"/>
  <c r="V59"/>
  <c r="S59"/>
  <c r="S56" s="1"/>
  <c r="R59"/>
  <c r="P59"/>
  <c r="O59"/>
  <c r="L59"/>
  <c r="L56" s="1"/>
  <c r="K59"/>
  <c r="I59"/>
  <c r="H59"/>
  <c r="J59" s="1"/>
  <c r="N59" s="1"/>
  <c r="AW58"/>
  <c r="AV58"/>
  <c r="AP58"/>
  <c r="AN58"/>
  <c r="AM58"/>
  <c r="AM57" s="1"/>
  <c r="AO57" s="1"/>
  <c r="AK58"/>
  <c r="AJ58"/>
  <c r="AJ57" s="1"/>
  <c r="AI58"/>
  <c r="AB58"/>
  <c r="U58"/>
  <c r="N58"/>
  <c r="AV57"/>
  <c r="AU57"/>
  <c r="AW57" s="1"/>
  <c r="AS57"/>
  <c r="AN57"/>
  <c r="AN56" s="1"/>
  <c r="AK57"/>
  <c r="AG57"/>
  <c r="AG56" s="1"/>
  <c r="AF57"/>
  <c r="AF56" s="1"/>
  <c r="AD57"/>
  <c r="AD56" s="1"/>
  <c r="AC57"/>
  <c r="Z57"/>
  <c r="Z56" s="1"/>
  <c r="Y57"/>
  <c r="W57"/>
  <c r="V57"/>
  <c r="S57"/>
  <c r="R57"/>
  <c r="Q57"/>
  <c r="P57"/>
  <c r="O57"/>
  <c r="L57"/>
  <c r="K57"/>
  <c r="I57"/>
  <c r="H57"/>
  <c r="J57" s="1"/>
  <c r="N57" s="1"/>
  <c r="AT56"/>
  <c r="AS56"/>
  <c r="AC56"/>
  <c r="V56"/>
  <c r="P56"/>
  <c r="AW55"/>
  <c r="AV55"/>
  <c r="AN55"/>
  <c r="AM55"/>
  <c r="AK55"/>
  <c r="AL55" s="1"/>
  <c r="AJ55"/>
  <c r="AH55"/>
  <c r="AE55"/>
  <c r="AI55" s="1"/>
  <c r="AA55"/>
  <c r="X55"/>
  <c r="T55"/>
  <c r="Q55"/>
  <c r="U55" s="1"/>
  <c r="N55"/>
  <c r="AW54"/>
  <c r="AV54"/>
  <c r="AO54"/>
  <c r="AN54"/>
  <c r="AM54"/>
  <c r="AK54"/>
  <c r="AL54" s="1"/>
  <c r="AP54" s="1"/>
  <c r="AJ54"/>
  <c r="AH54"/>
  <c r="AE54"/>
  <c r="AB54"/>
  <c r="AA54"/>
  <c r="X54"/>
  <c r="T54"/>
  <c r="U54" s="1"/>
  <c r="Q54"/>
  <c r="N54"/>
  <c r="AW53"/>
  <c r="AV53"/>
  <c r="AN53"/>
  <c r="AM53"/>
  <c r="AO53" s="1"/>
  <c r="AK53"/>
  <c r="AJ53"/>
  <c r="AH53"/>
  <c r="AE53"/>
  <c r="AI53" s="1"/>
  <c r="AA53"/>
  <c r="X53"/>
  <c r="T53"/>
  <c r="U53" s="1"/>
  <c r="Q53"/>
  <c r="N53"/>
  <c r="AW52"/>
  <c r="AV52"/>
  <c r="AN52"/>
  <c r="AN51" s="1"/>
  <c r="AM52"/>
  <c r="AK52"/>
  <c r="AJ52"/>
  <c r="AL52" s="1"/>
  <c r="AI52"/>
  <c r="AH52"/>
  <c r="AE52"/>
  <c r="AB52"/>
  <c r="AA52"/>
  <c r="X52"/>
  <c r="T52"/>
  <c r="Q52"/>
  <c r="N52"/>
  <c r="AW51"/>
  <c r="AT51"/>
  <c r="AR51"/>
  <c r="AM51"/>
  <c r="AO51" s="1"/>
  <c r="AG51"/>
  <c r="AF51"/>
  <c r="AH51" s="1"/>
  <c r="AD51"/>
  <c r="AC51"/>
  <c r="Z51"/>
  <c r="Y51"/>
  <c r="AA51" s="1"/>
  <c r="AB51" s="1"/>
  <c r="X51"/>
  <c r="W51"/>
  <c r="V51"/>
  <c r="T51"/>
  <c r="S51"/>
  <c r="R51"/>
  <c r="P51"/>
  <c r="O51"/>
  <c r="L51"/>
  <c r="K51"/>
  <c r="I51"/>
  <c r="H51"/>
  <c r="J51" s="1"/>
  <c r="N51" s="1"/>
  <c r="AW50"/>
  <c r="AV50"/>
  <c r="AN50"/>
  <c r="AN49" s="1"/>
  <c r="AM50"/>
  <c r="AK50"/>
  <c r="AK49" s="1"/>
  <c r="AJ50"/>
  <c r="AH50"/>
  <c r="AE50"/>
  <c r="AI50" s="1"/>
  <c r="AA50"/>
  <c r="AB50" s="1"/>
  <c r="X50"/>
  <c r="T50"/>
  <c r="U50" s="1"/>
  <c r="Q50"/>
  <c r="N50"/>
  <c r="AW49"/>
  <c r="AV49"/>
  <c r="AJ49"/>
  <c r="AG49"/>
  <c r="AH49" s="1"/>
  <c r="AF49"/>
  <c r="AD49"/>
  <c r="AC49"/>
  <c r="Z49"/>
  <c r="AA49" s="1"/>
  <c r="Y49"/>
  <c r="W49"/>
  <c r="V49"/>
  <c r="X49" s="1"/>
  <c r="S49"/>
  <c r="R49"/>
  <c r="P49"/>
  <c r="O49"/>
  <c r="L49"/>
  <c r="K49"/>
  <c r="I49"/>
  <c r="H49"/>
  <c r="AW48"/>
  <c r="AV48"/>
  <c r="AN48"/>
  <c r="AN47" s="1"/>
  <c r="AM48"/>
  <c r="AO48" s="1"/>
  <c r="AK48"/>
  <c r="AJ48"/>
  <c r="AJ47" s="1"/>
  <c r="AH48"/>
  <c r="AI48" s="1"/>
  <c r="AE48"/>
  <c r="AA48"/>
  <c r="X48"/>
  <c r="T48"/>
  <c r="Q48"/>
  <c r="N48"/>
  <c r="AW47"/>
  <c r="AV47"/>
  <c r="AK47"/>
  <c r="AG47"/>
  <c r="AF47"/>
  <c r="AD47"/>
  <c r="AE47" s="1"/>
  <c r="AC47"/>
  <c r="Z47"/>
  <c r="Y47"/>
  <c r="W47"/>
  <c r="V47"/>
  <c r="S47"/>
  <c r="R47"/>
  <c r="T47" s="1"/>
  <c r="P47"/>
  <c r="O47"/>
  <c r="L47"/>
  <c r="K47"/>
  <c r="I47"/>
  <c r="H47"/>
  <c r="AW46"/>
  <c r="AV46"/>
  <c r="AP46"/>
  <c r="AN46"/>
  <c r="AN45" s="1"/>
  <c r="AM46"/>
  <c r="AM45" s="1"/>
  <c r="AK46"/>
  <c r="AJ46"/>
  <c r="AI46"/>
  <c r="AB46"/>
  <c r="U46"/>
  <c r="N46"/>
  <c r="AU45"/>
  <c r="AW45" s="1"/>
  <c r="AT45"/>
  <c r="AT44" s="1"/>
  <c r="AS45"/>
  <c r="AS44" s="1"/>
  <c r="AR45"/>
  <c r="AL45"/>
  <c r="AK45"/>
  <c r="AJ45"/>
  <c r="AG45"/>
  <c r="AF45"/>
  <c r="AF44" s="1"/>
  <c r="AD45"/>
  <c r="AC45"/>
  <c r="AE45" s="1"/>
  <c r="Z45"/>
  <c r="Y45"/>
  <c r="W45"/>
  <c r="V45"/>
  <c r="X45" s="1"/>
  <c r="S45"/>
  <c r="R45"/>
  <c r="R44" s="1"/>
  <c r="P45"/>
  <c r="O45"/>
  <c r="L45"/>
  <c r="L44" s="1"/>
  <c r="M44" s="1"/>
  <c r="K45"/>
  <c r="K44" s="1"/>
  <c r="I45"/>
  <c r="H45"/>
  <c r="AU44"/>
  <c r="AD44"/>
  <c r="AC44"/>
  <c r="AE44" s="1"/>
  <c r="Y44"/>
  <c r="I44"/>
  <c r="H44"/>
  <c r="J44" s="1"/>
  <c r="AW43"/>
  <c r="AV43"/>
  <c r="AN43"/>
  <c r="AO43" s="1"/>
  <c r="AM43"/>
  <c r="AK43"/>
  <c r="AK42" s="1"/>
  <c r="AJ43"/>
  <c r="AJ42" s="1"/>
  <c r="AL42" s="1"/>
  <c r="AH43"/>
  <c r="AI43" s="1"/>
  <c r="AE43"/>
  <c r="AA43"/>
  <c r="X43"/>
  <c r="U43"/>
  <c r="T43"/>
  <c r="Q43"/>
  <c r="N43"/>
  <c r="AW42"/>
  <c r="AT42"/>
  <c r="AR42"/>
  <c r="AM42"/>
  <c r="AG42"/>
  <c r="AF42"/>
  <c r="AH42" s="1"/>
  <c r="AD42"/>
  <c r="AE42" s="1"/>
  <c r="AC42"/>
  <c r="Z42"/>
  <c r="Y42"/>
  <c r="W42"/>
  <c r="V42"/>
  <c r="S42"/>
  <c r="R42"/>
  <c r="T42" s="1"/>
  <c r="P42"/>
  <c r="O42"/>
  <c r="L42"/>
  <c r="K42"/>
  <c r="I42"/>
  <c r="J42" s="1"/>
  <c r="N42" s="1"/>
  <c r="H42"/>
  <c r="AW41"/>
  <c r="AV41"/>
  <c r="AN41"/>
  <c r="AM41"/>
  <c r="AK41"/>
  <c r="AJ41"/>
  <c r="AJ39" s="1"/>
  <c r="AH41"/>
  <c r="AE41"/>
  <c r="AI41" s="1"/>
  <c r="AA41"/>
  <c r="AB41" s="1"/>
  <c r="X41"/>
  <c r="T41"/>
  <c r="Q41"/>
  <c r="N41"/>
  <c r="AW40"/>
  <c r="AV40"/>
  <c r="AN40"/>
  <c r="AO40" s="1"/>
  <c r="AM40"/>
  <c r="AK40"/>
  <c r="AJ40"/>
  <c r="AH40"/>
  <c r="AI40" s="1"/>
  <c r="AE40"/>
  <c r="AA40"/>
  <c r="X40"/>
  <c r="U40"/>
  <c r="T40"/>
  <c r="Q40"/>
  <c r="N40"/>
  <c r="AW39"/>
  <c r="AT39"/>
  <c r="AR39"/>
  <c r="AM39"/>
  <c r="AG39"/>
  <c r="AF39"/>
  <c r="AH39" s="1"/>
  <c r="AD39"/>
  <c r="AE39" s="1"/>
  <c r="AC39"/>
  <c r="Z39"/>
  <c r="Y39"/>
  <c r="W39"/>
  <c r="V39"/>
  <c r="S39"/>
  <c r="R39"/>
  <c r="T39" s="1"/>
  <c r="P39"/>
  <c r="O39"/>
  <c r="L39"/>
  <c r="K39"/>
  <c r="I39"/>
  <c r="J39" s="1"/>
  <c r="N39" s="1"/>
  <c r="H39"/>
  <c r="AW38"/>
  <c r="AV38"/>
  <c r="AN38"/>
  <c r="AN37" s="1"/>
  <c r="AM38"/>
  <c r="AK38"/>
  <c r="AJ38"/>
  <c r="AL38" s="1"/>
  <c r="AI38"/>
  <c r="AH38"/>
  <c r="AE38"/>
  <c r="AA38"/>
  <c r="X38"/>
  <c r="T38"/>
  <c r="Q38"/>
  <c r="N38"/>
  <c r="AW37"/>
  <c r="AT37"/>
  <c r="AR37"/>
  <c r="AK37"/>
  <c r="AG37"/>
  <c r="AG34" s="1"/>
  <c r="AF37"/>
  <c r="AD37"/>
  <c r="AC37"/>
  <c r="AE37" s="1"/>
  <c r="Z37"/>
  <c r="Z34" s="1"/>
  <c r="Y37"/>
  <c r="W37"/>
  <c r="V37"/>
  <c r="X37" s="1"/>
  <c r="S37"/>
  <c r="R37"/>
  <c r="T37" s="1"/>
  <c r="P37"/>
  <c r="O37"/>
  <c r="L37"/>
  <c r="K37"/>
  <c r="J37"/>
  <c r="N37" s="1"/>
  <c r="I37"/>
  <c r="H37"/>
  <c r="AW36"/>
  <c r="AV36"/>
  <c r="AP36"/>
  <c r="AN36"/>
  <c r="AM36"/>
  <c r="AK36"/>
  <c r="AK35" s="1"/>
  <c r="AJ36"/>
  <c r="AI36"/>
  <c r="AB36"/>
  <c r="U36"/>
  <c r="N36"/>
  <c r="AU35"/>
  <c r="AT35"/>
  <c r="AS35"/>
  <c r="AR35"/>
  <c r="AV35" s="1"/>
  <c r="AN35"/>
  <c r="AM35"/>
  <c r="AO35" s="1"/>
  <c r="AJ35"/>
  <c r="AG35"/>
  <c r="AF35"/>
  <c r="AH35" s="1"/>
  <c r="AD35"/>
  <c r="AC35"/>
  <c r="Z35"/>
  <c r="Y35"/>
  <c r="W35"/>
  <c r="W34" s="1"/>
  <c r="V35"/>
  <c r="S35"/>
  <c r="R35"/>
  <c r="T35" s="1"/>
  <c r="P35"/>
  <c r="O35"/>
  <c r="L35"/>
  <c r="K35"/>
  <c r="I35"/>
  <c r="H35"/>
  <c r="H34" s="1"/>
  <c r="AU34"/>
  <c r="AR34"/>
  <c r="V34"/>
  <c r="X34" s="1"/>
  <c r="S34"/>
  <c r="O34"/>
  <c r="L34"/>
  <c r="K34"/>
  <c r="AW33"/>
  <c r="AV33"/>
  <c r="AN33"/>
  <c r="AM33"/>
  <c r="AK33"/>
  <c r="AJ33"/>
  <c r="AI33"/>
  <c r="AH33"/>
  <c r="AE33"/>
  <c r="AA33"/>
  <c r="AB33" s="1"/>
  <c r="X33"/>
  <c r="T33"/>
  <c r="Q33"/>
  <c r="N33"/>
  <c r="AW32"/>
  <c r="AT32"/>
  <c r="AR32"/>
  <c r="AN32"/>
  <c r="AK32"/>
  <c r="AG32"/>
  <c r="AF32"/>
  <c r="AH32" s="1"/>
  <c r="AD32"/>
  <c r="AC32"/>
  <c r="Z32"/>
  <c r="Y32"/>
  <c r="W32"/>
  <c r="V32"/>
  <c r="X32" s="1"/>
  <c r="T32"/>
  <c r="S32"/>
  <c r="R32"/>
  <c r="P32"/>
  <c r="Q32" s="1"/>
  <c r="U32" s="1"/>
  <c r="O32"/>
  <c r="L32"/>
  <c r="K32"/>
  <c r="I32"/>
  <c r="H32"/>
  <c r="AW31"/>
  <c r="AV31"/>
  <c r="AN31"/>
  <c r="AN30" s="1"/>
  <c r="AM31"/>
  <c r="AK31"/>
  <c r="AJ31"/>
  <c r="AH31"/>
  <c r="AI31" s="1"/>
  <c r="AE31"/>
  <c r="AA31"/>
  <c r="AB31" s="1"/>
  <c r="X31"/>
  <c r="T31"/>
  <c r="U31" s="1"/>
  <c r="Q31"/>
  <c r="N31"/>
  <c r="AW30"/>
  <c r="AT30"/>
  <c r="AR30"/>
  <c r="AV30" s="1"/>
  <c r="AM30"/>
  <c r="AK30"/>
  <c r="AG30"/>
  <c r="AG27" s="1"/>
  <c r="AF30"/>
  <c r="AD30"/>
  <c r="AC30"/>
  <c r="Z30"/>
  <c r="Y30"/>
  <c r="W30"/>
  <c r="V30"/>
  <c r="S30"/>
  <c r="R30"/>
  <c r="P30"/>
  <c r="O30"/>
  <c r="Q30" s="1"/>
  <c r="L30"/>
  <c r="K30"/>
  <c r="I30"/>
  <c r="H30"/>
  <c r="AW29"/>
  <c r="AV29"/>
  <c r="AN29"/>
  <c r="AO29" s="1"/>
  <c r="AM29"/>
  <c r="AK29"/>
  <c r="AK28" s="1"/>
  <c r="AJ29"/>
  <c r="AL29" s="1"/>
  <c r="AP29" s="1"/>
  <c r="AH29"/>
  <c r="AE29"/>
  <c r="AA29"/>
  <c r="X29"/>
  <c r="T29"/>
  <c r="U29" s="1"/>
  <c r="Q29"/>
  <c r="N29"/>
  <c r="AW28"/>
  <c r="AT28"/>
  <c r="AR28"/>
  <c r="AM28"/>
  <c r="AG28"/>
  <c r="AF28"/>
  <c r="AH28" s="1"/>
  <c r="AD28"/>
  <c r="AD27" s="1"/>
  <c r="AC28"/>
  <c r="Z28"/>
  <c r="Z27" s="1"/>
  <c r="Y28"/>
  <c r="AA28" s="1"/>
  <c r="W28"/>
  <c r="W27" s="1"/>
  <c r="V28"/>
  <c r="S28"/>
  <c r="S27" s="1"/>
  <c r="R28"/>
  <c r="P28"/>
  <c r="P27" s="1"/>
  <c r="O28"/>
  <c r="L28"/>
  <c r="L27" s="1"/>
  <c r="K28"/>
  <c r="K27" s="1"/>
  <c r="I28"/>
  <c r="H28"/>
  <c r="J28" s="1"/>
  <c r="N28" s="1"/>
  <c r="AW27"/>
  <c r="AT27"/>
  <c r="AC27"/>
  <c r="Y27"/>
  <c r="AA27" s="1"/>
  <c r="AW26"/>
  <c r="AV26"/>
  <c r="AN26"/>
  <c r="AM26"/>
  <c r="AM25" s="1"/>
  <c r="AK26"/>
  <c r="AL26" s="1"/>
  <c r="AJ26"/>
  <c r="AH26"/>
  <c r="AE26"/>
  <c r="AI26" s="1"/>
  <c r="AA26"/>
  <c r="X26"/>
  <c r="T26"/>
  <c r="Q26"/>
  <c r="U26" s="1"/>
  <c r="N26"/>
  <c r="AU25"/>
  <c r="AU22" s="1"/>
  <c r="AT25"/>
  <c r="AT22" s="1"/>
  <c r="AS25"/>
  <c r="AW25" s="1"/>
  <c r="AR25"/>
  <c r="AO25"/>
  <c r="AN25"/>
  <c r="AK25"/>
  <c r="AJ25"/>
  <c r="AG25"/>
  <c r="AF25"/>
  <c r="AH25" s="1"/>
  <c r="AD25"/>
  <c r="AC25"/>
  <c r="Z25"/>
  <c r="Z22" s="1"/>
  <c r="Y25"/>
  <c r="AA25" s="1"/>
  <c r="W25"/>
  <c r="V25"/>
  <c r="S25"/>
  <c r="R25"/>
  <c r="R22" s="1"/>
  <c r="Q25"/>
  <c r="P25"/>
  <c r="O25"/>
  <c r="L25"/>
  <c r="L22" s="1"/>
  <c r="K25"/>
  <c r="K22" s="1"/>
  <c r="I25"/>
  <c r="H25"/>
  <c r="AW24"/>
  <c r="AV24"/>
  <c r="AN24"/>
  <c r="AO24" s="1"/>
  <c r="AM24"/>
  <c r="AK24"/>
  <c r="AK23" s="1"/>
  <c r="AK22" s="1"/>
  <c r="AJ24"/>
  <c r="AL24" s="1"/>
  <c r="AH24"/>
  <c r="AI24" s="1"/>
  <c r="AE24"/>
  <c r="AA24"/>
  <c r="X24"/>
  <c r="T24"/>
  <c r="Q24"/>
  <c r="U24" s="1"/>
  <c r="N24"/>
  <c r="AU23"/>
  <c r="AT23"/>
  <c r="AS23"/>
  <c r="AW23" s="1"/>
  <c r="AR23"/>
  <c r="AV23" s="1"/>
  <c r="AM23"/>
  <c r="AG23"/>
  <c r="AF23"/>
  <c r="AD23"/>
  <c r="AC23"/>
  <c r="AE23" s="1"/>
  <c r="AA23"/>
  <c r="Z23"/>
  <c r="Y23"/>
  <c r="W23"/>
  <c r="V23"/>
  <c r="S23"/>
  <c r="R23"/>
  <c r="P23"/>
  <c r="O23"/>
  <c r="O22" s="1"/>
  <c r="L23"/>
  <c r="K23"/>
  <c r="I23"/>
  <c r="H23"/>
  <c r="J23" s="1"/>
  <c r="N23" s="1"/>
  <c r="AS22"/>
  <c r="AW22" s="1"/>
  <c r="AM22"/>
  <c r="AG22"/>
  <c r="AF22"/>
  <c r="S22"/>
  <c r="H22"/>
  <c r="AW21"/>
  <c r="AV21"/>
  <c r="AN21"/>
  <c r="AN20" s="1"/>
  <c r="AM21"/>
  <c r="AO21" s="1"/>
  <c r="AK21"/>
  <c r="AK20" s="1"/>
  <c r="AK19" s="1"/>
  <c r="AJ21"/>
  <c r="AJ20" s="1"/>
  <c r="AH21"/>
  <c r="AE21"/>
  <c r="AB21"/>
  <c r="AA21"/>
  <c r="X21"/>
  <c r="T21"/>
  <c r="U21" s="1"/>
  <c r="Q21"/>
  <c r="N21"/>
  <c r="AW20"/>
  <c r="AV20"/>
  <c r="AT20"/>
  <c r="AR20"/>
  <c r="AM20"/>
  <c r="AM19" s="1"/>
  <c r="AO19" s="1"/>
  <c r="AH20"/>
  <c r="AG20"/>
  <c r="AF20"/>
  <c r="AE20"/>
  <c r="AI20" s="1"/>
  <c r="AD20"/>
  <c r="AD19" s="1"/>
  <c r="AC20"/>
  <c r="Z20"/>
  <c r="Z19" s="1"/>
  <c r="Y20"/>
  <c r="AA20" s="1"/>
  <c r="W20"/>
  <c r="V20"/>
  <c r="S20"/>
  <c r="R20"/>
  <c r="P20"/>
  <c r="P19" s="1"/>
  <c r="O20"/>
  <c r="L20"/>
  <c r="K20"/>
  <c r="K19" s="1"/>
  <c r="M19" s="1"/>
  <c r="J20"/>
  <c r="N20" s="1"/>
  <c r="I20"/>
  <c r="H20"/>
  <c r="H19" s="1"/>
  <c r="AW19"/>
  <c r="AN19"/>
  <c r="AJ19"/>
  <c r="AG19"/>
  <c r="AF19"/>
  <c r="AE19"/>
  <c r="AC19"/>
  <c r="W19"/>
  <c r="S19"/>
  <c r="O19"/>
  <c r="L19"/>
  <c r="I19"/>
  <c r="AW18"/>
  <c r="AV18"/>
  <c r="AO18"/>
  <c r="AN18"/>
  <c r="AN17" s="1"/>
  <c r="AM18"/>
  <c r="AK18"/>
  <c r="AK17" s="1"/>
  <c r="AJ18"/>
  <c r="AH18"/>
  <c r="AE18"/>
  <c r="AB18"/>
  <c r="AA18"/>
  <c r="X18"/>
  <c r="T18"/>
  <c r="Q18"/>
  <c r="N18"/>
  <c r="AV17"/>
  <c r="AU17"/>
  <c r="AS17"/>
  <c r="AW17" s="1"/>
  <c r="AM17"/>
  <c r="AO17" s="1"/>
  <c r="AG17"/>
  <c r="AF17"/>
  <c r="AH17" s="1"/>
  <c r="AD17"/>
  <c r="AE17" s="1"/>
  <c r="AC17"/>
  <c r="AA17"/>
  <c r="Z17"/>
  <c r="Y17"/>
  <c r="W17"/>
  <c r="V17"/>
  <c r="X17" s="1"/>
  <c r="S17"/>
  <c r="R17"/>
  <c r="P17"/>
  <c r="O17"/>
  <c r="L17"/>
  <c r="K17"/>
  <c r="I17"/>
  <c r="H17"/>
  <c r="AW16"/>
  <c r="AV16"/>
  <c r="AN16"/>
  <c r="AN15" s="1"/>
  <c r="AN14" s="1"/>
  <c r="AM16"/>
  <c r="AK16"/>
  <c r="AJ16"/>
  <c r="AH16"/>
  <c r="AE16"/>
  <c r="AA16"/>
  <c r="X16"/>
  <c r="T16"/>
  <c r="Q16"/>
  <c r="N16"/>
  <c r="AV15"/>
  <c r="AU15"/>
  <c r="AU14" s="1"/>
  <c r="AS15"/>
  <c r="AM15"/>
  <c r="AJ15"/>
  <c r="AG15"/>
  <c r="AG14" s="1"/>
  <c r="AF15"/>
  <c r="AD15"/>
  <c r="AD14" s="1"/>
  <c r="AC15"/>
  <c r="AE15" s="1"/>
  <c r="Z15"/>
  <c r="Z14" s="1"/>
  <c r="Y15"/>
  <c r="AA15" s="1"/>
  <c r="X15"/>
  <c r="AB15" s="1"/>
  <c r="W15"/>
  <c r="W14" s="1"/>
  <c r="V15"/>
  <c r="S15"/>
  <c r="S14" s="1"/>
  <c r="R15"/>
  <c r="P15"/>
  <c r="P14" s="1"/>
  <c r="O15"/>
  <c r="Q15" s="1"/>
  <c r="L15"/>
  <c r="K15"/>
  <c r="K14" s="1"/>
  <c r="I15"/>
  <c r="I14" s="1"/>
  <c r="H15"/>
  <c r="J15" s="1"/>
  <c r="N15" s="1"/>
  <c r="AV14"/>
  <c r="AC14"/>
  <c r="Y14"/>
  <c r="AA14" s="1"/>
  <c r="R14"/>
  <c r="AW13"/>
  <c r="AV13"/>
  <c r="AN13"/>
  <c r="AM13"/>
  <c r="AM12" s="1"/>
  <c r="AL13"/>
  <c r="AK13"/>
  <c r="AK12" s="1"/>
  <c r="AK11" s="1"/>
  <c r="AJ13"/>
  <c r="AH13"/>
  <c r="AI13" s="1"/>
  <c r="AE13"/>
  <c r="AA13"/>
  <c r="X13"/>
  <c r="T13"/>
  <c r="Q13"/>
  <c r="U13" s="1"/>
  <c r="N13"/>
  <c r="AV12"/>
  <c r="AU12"/>
  <c r="AU11" s="1"/>
  <c r="AS12"/>
  <c r="AS11" s="1"/>
  <c r="AW11" s="1"/>
  <c r="AN12"/>
  <c r="AN11" s="1"/>
  <c r="AJ12"/>
  <c r="AG12"/>
  <c r="AG11" s="1"/>
  <c r="AF12"/>
  <c r="AH12" s="1"/>
  <c r="AD12"/>
  <c r="AC12"/>
  <c r="AE12" s="1"/>
  <c r="AA12"/>
  <c r="Z12"/>
  <c r="Y12"/>
  <c r="Y11" s="1"/>
  <c r="AA11" s="1"/>
  <c r="W12"/>
  <c r="W11" s="1"/>
  <c r="V12"/>
  <c r="S12"/>
  <c r="S11" s="1"/>
  <c r="R12"/>
  <c r="T12" s="1"/>
  <c r="P12"/>
  <c r="P11" s="1"/>
  <c r="O12"/>
  <c r="Q12" s="1"/>
  <c r="L12"/>
  <c r="K12"/>
  <c r="K11" s="1"/>
  <c r="I12"/>
  <c r="H12"/>
  <c r="J12" s="1"/>
  <c r="N12" s="1"/>
  <c r="AV11"/>
  <c r="AD11"/>
  <c r="AC11"/>
  <c r="AE11" s="1"/>
  <c r="Z11"/>
  <c r="V11"/>
  <c r="R11"/>
  <c r="L11"/>
  <c r="I11"/>
  <c r="H11"/>
  <c r="J11" s="1"/>
  <c r="AI17" l="1"/>
  <c r="T14"/>
  <c r="T15"/>
  <c r="AB13"/>
  <c r="V14"/>
  <c r="X14" s="1"/>
  <c r="AW15"/>
  <c r="U16"/>
  <c r="AI16"/>
  <c r="L14"/>
  <c r="Q19"/>
  <c r="AC22"/>
  <c r="AR22"/>
  <c r="AV22" s="1"/>
  <c r="Y22"/>
  <c r="AA22" s="1"/>
  <c r="AB22" s="1"/>
  <c r="AP24"/>
  <c r="I22"/>
  <c r="P22"/>
  <c r="Q22" s="1"/>
  <c r="U22" s="1"/>
  <c r="T25"/>
  <c r="U25" s="1"/>
  <c r="AF27"/>
  <c r="AN28"/>
  <c r="AB29"/>
  <c r="AK27"/>
  <c r="I27"/>
  <c r="X30"/>
  <c r="AH30"/>
  <c r="AL33"/>
  <c r="AJ32"/>
  <c r="AL32" s="1"/>
  <c r="AI12"/>
  <c r="J17"/>
  <c r="N17" s="1"/>
  <c r="Q17"/>
  <c r="AJ17"/>
  <c r="AL17" s="1"/>
  <c r="AP17" s="1"/>
  <c r="AL18"/>
  <c r="AP18" s="1"/>
  <c r="AB24"/>
  <c r="M22"/>
  <c r="V22"/>
  <c r="X25"/>
  <c r="AB25" s="1"/>
  <c r="AP25"/>
  <c r="AJ28"/>
  <c r="AL28" s="1"/>
  <c r="AA32"/>
  <c r="AB32" s="1"/>
  <c r="AI32"/>
  <c r="AW35"/>
  <c r="AS34"/>
  <c r="X12"/>
  <c r="AB12" s="1"/>
  <c r="AE14"/>
  <c r="AO16"/>
  <c r="M27"/>
  <c r="AN27"/>
  <c r="AE35"/>
  <c r="AD34"/>
  <c r="U18"/>
  <c r="Y19"/>
  <c r="AA19" s="1"/>
  <c r="AO20"/>
  <c r="AI21"/>
  <c r="X23"/>
  <c r="AB23" s="1"/>
  <c r="AJ23"/>
  <c r="AL23" s="1"/>
  <c r="AH15"/>
  <c r="AI15" s="1"/>
  <c r="AB16"/>
  <c r="AL16"/>
  <c r="Q20"/>
  <c r="AR19"/>
  <c r="AV19" s="1"/>
  <c r="T22"/>
  <c r="T23"/>
  <c r="AT19"/>
  <c r="AD22"/>
  <c r="AL25"/>
  <c r="AB26"/>
  <c r="T30"/>
  <c r="U30" s="1"/>
  <c r="AA30"/>
  <c r="AB30" s="1"/>
  <c r="J32"/>
  <c r="N32" s="1"/>
  <c r="AE32"/>
  <c r="AV32"/>
  <c r="R34"/>
  <c r="T34" s="1"/>
  <c r="AA35"/>
  <c r="AV37"/>
  <c r="AA39"/>
  <c r="AK39"/>
  <c r="AO41"/>
  <c r="X42"/>
  <c r="Q45"/>
  <c r="AH45"/>
  <c r="AI45" s="1"/>
  <c r="J47"/>
  <c r="N47" s="1"/>
  <c r="O44"/>
  <c r="Q47"/>
  <c r="U47" s="1"/>
  <c r="Z44"/>
  <c r="J49"/>
  <c r="N49" s="1"/>
  <c r="AE49"/>
  <c r="AL49"/>
  <c r="AE51"/>
  <c r="AI51" s="1"/>
  <c r="AK51"/>
  <c r="AB53"/>
  <c r="AO55"/>
  <c r="AP55" s="1"/>
  <c r="AU56"/>
  <c r="R56"/>
  <c r="T56" s="1"/>
  <c r="Y56"/>
  <c r="AH56"/>
  <c r="AL57"/>
  <c r="AP57" s="1"/>
  <c r="AH59"/>
  <c r="AI59" s="1"/>
  <c r="AL60"/>
  <c r="U61"/>
  <c r="AI61"/>
  <c r="AH62"/>
  <c r="AI62" s="1"/>
  <c r="M34"/>
  <c r="Q35"/>
  <c r="X35"/>
  <c r="AA37"/>
  <c r="AB37" s="1"/>
  <c r="AH37"/>
  <c r="AI37" s="1"/>
  <c r="AT34"/>
  <c r="AV34" s="1"/>
  <c r="AO38"/>
  <c r="AP38" s="1"/>
  <c r="X39"/>
  <c r="T45"/>
  <c r="AV45"/>
  <c r="AK59"/>
  <c r="AL61"/>
  <c r="AL80"/>
  <c r="AN89"/>
  <c r="P34"/>
  <c r="AL39"/>
  <c r="AO42"/>
  <c r="AP42" s="1"/>
  <c r="AK44"/>
  <c r="AO50"/>
  <c r="AM49"/>
  <c r="AO49" s="1"/>
  <c r="AP49" s="1"/>
  <c r="AR44"/>
  <c r="AK56"/>
  <c r="AB59"/>
  <c r="AE59"/>
  <c r="AL59"/>
  <c r="AP60"/>
  <c r="AO62"/>
  <c r="AB38"/>
  <c r="AN39"/>
  <c r="AO39" s="1"/>
  <c r="AP39" s="1"/>
  <c r="AA42"/>
  <c r="AN42"/>
  <c r="T59"/>
  <c r="AO59"/>
  <c r="AP59" s="1"/>
  <c r="AP61"/>
  <c r="AB66"/>
  <c r="AL67"/>
  <c r="AL70"/>
  <c r="AV70"/>
  <c r="J72"/>
  <c r="N72" s="1"/>
  <c r="AA72"/>
  <c r="AB72" s="1"/>
  <c r="AH72"/>
  <c r="AL73"/>
  <c r="T74"/>
  <c r="X78"/>
  <c r="AI78"/>
  <c r="T80"/>
  <c r="U80" s="1"/>
  <c r="AA80"/>
  <c r="AH80"/>
  <c r="AV85"/>
  <c r="T87"/>
  <c r="U87" s="1"/>
  <c r="AJ87"/>
  <c r="AL87" s="1"/>
  <c r="AO88"/>
  <c r="AP88" s="1"/>
  <c r="AA89"/>
  <c r="AH89"/>
  <c r="X90"/>
  <c r="AO92"/>
  <c r="AP92" s="1"/>
  <c r="T93"/>
  <c r="AV93"/>
  <c r="AO103"/>
  <c r="AP105"/>
  <c r="AL69"/>
  <c r="L74"/>
  <c r="U100"/>
  <c r="T62"/>
  <c r="AJ62"/>
  <c r="AL62" s="1"/>
  <c r="AP62" s="1"/>
  <c r="X65"/>
  <c r="AL66"/>
  <c r="U67"/>
  <c r="AP67"/>
  <c r="AA70"/>
  <c r="AH70"/>
  <c r="AI70" s="1"/>
  <c r="M70"/>
  <c r="AL72"/>
  <c r="AV72"/>
  <c r="U73"/>
  <c r="AP73"/>
  <c r="M74"/>
  <c r="X74"/>
  <c r="Q76"/>
  <c r="AW74"/>
  <c r="H74"/>
  <c r="AM80"/>
  <c r="AV84"/>
  <c r="J85"/>
  <c r="N85" s="1"/>
  <c r="X85"/>
  <c r="AB85" s="1"/>
  <c r="AI87"/>
  <c r="M89"/>
  <c r="AM90"/>
  <c r="J93"/>
  <c r="N93" s="1"/>
  <c r="AN93"/>
  <c r="AL93"/>
  <c r="J96"/>
  <c r="N96" s="1"/>
  <c r="AE96"/>
  <c r="AI96" s="1"/>
  <c r="AI100"/>
  <c r="AO100"/>
  <c r="AB101"/>
  <c r="AL101"/>
  <c r="AP101" s="1"/>
  <c r="U102"/>
  <c r="AI102"/>
  <c r="AP102"/>
  <c r="AB103"/>
  <c r="X104"/>
  <c r="AB104" s="1"/>
  <c r="AB105"/>
  <c r="AA45"/>
  <c r="AB45" s="1"/>
  <c r="AW44"/>
  <c r="X47"/>
  <c r="AH47"/>
  <c r="AI47" s="1"/>
  <c r="AB48"/>
  <c r="AL47"/>
  <c r="T49"/>
  <c r="Q51"/>
  <c r="U51" s="1"/>
  <c r="AB55"/>
  <c r="AW56"/>
  <c r="I56"/>
  <c r="X57"/>
  <c r="U60"/>
  <c r="Q62"/>
  <c r="U63"/>
  <c r="AI63"/>
  <c r="AO63"/>
  <c r="AP63" s="1"/>
  <c r="AB64"/>
  <c r="AL64"/>
  <c r="AP64" s="1"/>
  <c r="AI69"/>
  <c r="H70"/>
  <c r="J70" s="1"/>
  <c r="P70"/>
  <c r="Q70" s="1"/>
  <c r="U70" s="1"/>
  <c r="V70"/>
  <c r="X70" s="1"/>
  <c r="AJ74"/>
  <c r="AV76"/>
  <c r="AA78"/>
  <c r="AB78" s="1"/>
  <c r="AD74"/>
  <c r="AD10" s="1"/>
  <c r="AN80"/>
  <c r="AO80" s="1"/>
  <c r="J87"/>
  <c r="N87" s="1"/>
  <c r="X87"/>
  <c r="AB87" s="1"/>
  <c r="AD89"/>
  <c r="S89"/>
  <c r="AA90"/>
  <c r="AE93"/>
  <c r="AI93" s="1"/>
  <c r="T96"/>
  <c r="AI97"/>
  <c r="AB98"/>
  <c r="U99"/>
  <c r="AO99"/>
  <c r="AL100"/>
  <c r="AJ104"/>
  <c r="AL104" s="1"/>
  <c r="AP104" s="1"/>
  <c r="AV104"/>
  <c r="AB14"/>
  <c r="U12"/>
  <c r="AL12"/>
  <c r="AO12"/>
  <c r="AM11"/>
  <c r="M14"/>
  <c r="AL20"/>
  <c r="AP20" s="1"/>
  <c r="M11"/>
  <c r="N11" s="1"/>
  <c r="U15"/>
  <c r="T11"/>
  <c r="X11"/>
  <c r="AB11" s="1"/>
  <c r="AF11"/>
  <c r="AJ11"/>
  <c r="AW12"/>
  <c r="AO13"/>
  <c r="AP13" s="1"/>
  <c r="H14"/>
  <c r="AF14"/>
  <c r="AH14" s="1"/>
  <c r="AJ14"/>
  <c r="T20"/>
  <c r="U20" s="1"/>
  <c r="R19"/>
  <c r="T19" s="1"/>
  <c r="U19" s="1"/>
  <c r="AH22"/>
  <c r="Q23"/>
  <c r="U23" s="1"/>
  <c r="AV25"/>
  <c r="AE27"/>
  <c r="Q28"/>
  <c r="O27"/>
  <c r="Q27" s="1"/>
  <c r="X28"/>
  <c r="AB28" s="1"/>
  <c r="V27"/>
  <c r="X27" s="1"/>
  <c r="AB27" s="1"/>
  <c r="AE30"/>
  <c r="AI30" s="1"/>
  <c r="AO30"/>
  <c r="Q34"/>
  <c r="U34" s="1"/>
  <c r="AB35"/>
  <c r="AB39"/>
  <c r="AI42"/>
  <c r="AB49"/>
  <c r="AO15"/>
  <c r="J19"/>
  <c r="N19"/>
  <c r="W22"/>
  <c r="X22" s="1"/>
  <c r="AN23"/>
  <c r="AE25"/>
  <c r="AI25"/>
  <c r="AH27"/>
  <c r="AV28"/>
  <c r="AR27"/>
  <c r="AV27" s="1"/>
  <c r="J30"/>
  <c r="N30" s="1"/>
  <c r="AI35"/>
  <c r="AI39"/>
  <c r="AN44"/>
  <c r="AO45"/>
  <c r="AP45" s="1"/>
  <c r="AI49"/>
  <c r="AA56"/>
  <c r="AB17"/>
  <c r="AL19"/>
  <c r="AP19" s="1"/>
  <c r="J22"/>
  <c r="N22" s="1"/>
  <c r="T28"/>
  <c r="R27"/>
  <c r="T27" s="1"/>
  <c r="AO28"/>
  <c r="AP28" s="1"/>
  <c r="AM27"/>
  <c r="AO27" s="1"/>
  <c r="J35"/>
  <c r="N35" s="1"/>
  <c r="I34"/>
  <c r="J34" s="1"/>
  <c r="N34" s="1"/>
  <c r="AL35"/>
  <c r="AP35" s="1"/>
  <c r="AK34"/>
  <c r="N44"/>
  <c r="O11"/>
  <c r="O14"/>
  <c r="Q14" s="1"/>
  <c r="U14" s="1"/>
  <c r="AM14"/>
  <c r="AO14" s="1"/>
  <c r="AS14"/>
  <c r="AW14" s="1"/>
  <c r="AK15"/>
  <c r="AK14" s="1"/>
  <c r="T17"/>
  <c r="U17" s="1"/>
  <c r="AI18"/>
  <c r="AH19"/>
  <c r="AI19" s="1"/>
  <c r="X20"/>
  <c r="AB20" s="1"/>
  <c r="V19"/>
  <c r="X19" s="1"/>
  <c r="AB19" s="1"/>
  <c r="AL21"/>
  <c r="AP21" s="1"/>
  <c r="AJ22"/>
  <c r="AL22" s="1"/>
  <c r="AH23"/>
  <c r="AI23" s="1"/>
  <c r="J25"/>
  <c r="N25" s="1"/>
  <c r="AO26"/>
  <c r="AP26" s="1"/>
  <c r="H27"/>
  <c r="J27" s="1"/>
  <c r="N27" s="1"/>
  <c r="AE28"/>
  <c r="AI28" s="1"/>
  <c r="AI29"/>
  <c r="AL31"/>
  <c r="AJ30"/>
  <c r="AO31"/>
  <c r="AP31" s="1"/>
  <c r="U33"/>
  <c r="AO33"/>
  <c r="AP33" s="1"/>
  <c r="AM32"/>
  <c r="AO32" s="1"/>
  <c r="AP32" s="1"/>
  <c r="AW34"/>
  <c r="U35"/>
  <c r="AB42"/>
  <c r="U45"/>
  <c r="X56"/>
  <c r="Y34"/>
  <c r="AA34" s="1"/>
  <c r="AB34" s="1"/>
  <c r="AC34"/>
  <c r="AJ37"/>
  <c r="Q39"/>
  <c r="U39" s="1"/>
  <c r="AV39"/>
  <c r="AB40"/>
  <c r="AL41"/>
  <c r="AP41" s="1"/>
  <c r="Q42"/>
  <c r="U42" s="1"/>
  <c r="AV42"/>
  <c r="AB43"/>
  <c r="V44"/>
  <c r="AG44"/>
  <c r="J45"/>
  <c r="N45" s="1"/>
  <c r="S44"/>
  <c r="S10" s="1"/>
  <c r="AM47"/>
  <c r="AL48"/>
  <c r="AP48" s="1"/>
  <c r="Q49"/>
  <c r="U49" s="1"/>
  <c r="AL50"/>
  <c r="AP50" s="1"/>
  <c r="AJ51"/>
  <c r="AL53"/>
  <c r="AP53" s="1"/>
  <c r="AJ56"/>
  <c r="AL56" s="1"/>
  <c r="K56"/>
  <c r="M56" s="1"/>
  <c r="T57"/>
  <c r="U57" s="1"/>
  <c r="AE57"/>
  <c r="AH57"/>
  <c r="AI57" s="1"/>
  <c r="AM56"/>
  <c r="AO56" s="1"/>
  <c r="W56"/>
  <c r="AV59"/>
  <c r="AR56"/>
  <c r="AV56" s="1"/>
  <c r="AB63"/>
  <c r="AI66"/>
  <c r="AP69"/>
  <c r="U72"/>
  <c r="AI72"/>
  <c r="AM74"/>
  <c r="AO78"/>
  <c r="AP78" s="1"/>
  <c r="AB80"/>
  <c r="AI90"/>
  <c r="AV44"/>
  <c r="AO52"/>
  <c r="AP52" s="1"/>
  <c r="AA57"/>
  <c r="AB57" s="1"/>
  <c r="AP68"/>
  <c r="U76"/>
  <c r="Q37"/>
  <c r="U37" s="1"/>
  <c r="AM37"/>
  <c r="AL40"/>
  <c r="AP40" s="1"/>
  <c r="AL43"/>
  <c r="AP43" s="1"/>
  <c r="AA44"/>
  <c r="AA47"/>
  <c r="AB47" s="1"/>
  <c r="Q59"/>
  <c r="U59" s="1"/>
  <c r="O56"/>
  <c r="Q56" s="1"/>
  <c r="U56" s="1"/>
  <c r="AN74"/>
  <c r="AO76"/>
  <c r="AP76" s="1"/>
  <c r="J74"/>
  <c r="N74" s="1"/>
  <c r="N89"/>
  <c r="AF34"/>
  <c r="AH34" s="1"/>
  <c r="U38"/>
  <c r="U41"/>
  <c r="P44"/>
  <c r="Q44" s="1"/>
  <c r="W44"/>
  <c r="W10" s="1"/>
  <c r="U48"/>
  <c r="AV51"/>
  <c r="U52"/>
  <c r="AI54"/>
  <c r="H56"/>
  <c r="J56" s="1"/>
  <c r="AE56"/>
  <c r="AI56" s="1"/>
  <c r="AB60"/>
  <c r="Q65"/>
  <c r="U65" s="1"/>
  <c r="AP80"/>
  <c r="Y65"/>
  <c r="AA65" s="1"/>
  <c r="AB65" s="1"/>
  <c r="AC65"/>
  <c r="AE65" s="1"/>
  <c r="J66"/>
  <c r="N66" s="1"/>
  <c r="AM66"/>
  <c r="AM72"/>
  <c r="Z74"/>
  <c r="Z10" s="1"/>
  <c r="J76"/>
  <c r="N76" s="1"/>
  <c r="AK74"/>
  <c r="AL74" s="1"/>
  <c r="J78"/>
  <c r="N78" s="1"/>
  <c r="AE80"/>
  <c r="AI80" s="1"/>
  <c r="O84"/>
  <c r="Q84" s="1"/>
  <c r="AN84"/>
  <c r="AM87"/>
  <c r="R89"/>
  <c r="T89" s="1"/>
  <c r="AE89"/>
  <c r="AI89" s="1"/>
  <c r="Q90"/>
  <c r="U90" s="1"/>
  <c r="O89"/>
  <c r="Q89" s="1"/>
  <c r="AV90"/>
  <c r="AL91"/>
  <c r="AP91" s="1"/>
  <c r="AK90"/>
  <c r="AL90" s="1"/>
  <c r="U93"/>
  <c r="AB96"/>
  <c r="AP97"/>
  <c r="AP103"/>
  <c r="U104"/>
  <c r="AL85"/>
  <c r="AP85" s="1"/>
  <c r="AJ84"/>
  <c r="AL84" s="1"/>
  <c r="AO90"/>
  <c r="AM89"/>
  <c r="AO89" s="1"/>
  <c r="Q66"/>
  <c r="U66" s="1"/>
  <c r="AV66"/>
  <c r="AE76"/>
  <c r="AC74"/>
  <c r="AE74" s="1"/>
  <c r="AI74" s="1"/>
  <c r="AH76"/>
  <c r="AI76" s="1"/>
  <c r="AW76"/>
  <c r="T84"/>
  <c r="W84"/>
  <c r="X84" s="1"/>
  <c r="AB84" s="1"/>
  <c r="T85"/>
  <c r="U85" s="1"/>
  <c r="AH85"/>
  <c r="AI85" s="1"/>
  <c r="AF84"/>
  <c r="AH84" s="1"/>
  <c r="AI84" s="1"/>
  <c r="AF65"/>
  <c r="AH65" s="1"/>
  <c r="AJ65"/>
  <c r="AL65" s="1"/>
  <c r="P74"/>
  <c r="P10" s="1"/>
  <c r="AA76"/>
  <c r="AB76" s="1"/>
  <c r="Y74"/>
  <c r="AB88"/>
  <c r="V89"/>
  <c r="X89" s="1"/>
  <c r="AB89" s="1"/>
  <c r="AO93"/>
  <c r="AP93" s="1"/>
  <c r="U96"/>
  <c r="AP99"/>
  <c r="AR89"/>
  <c r="AV89" s="1"/>
  <c r="AK96"/>
  <c r="AL96" s="1"/>
  <c r="AP96" s="1"/>
  <c r="U84" l="1"/>
  <c r="U89"/>
  <c r="AB56"/>
  <c r="AI14"/>
  <c r="AP100"/>
  <c r="AJ89"/>
  <c r="AN34"/>
  <c r="AE22"/>
  <c r="AI22" s="1"/>
  <c r="AP56"/>
  <c r="N56"/>
  <c r="AP12"/>
  <c r="AB70"/>
  <c r="AP16"/>
  <c r="L10"/>
  <c r="AN10"/>
  <c r="AB90"/>
  <c r="N70"/>
  <c r="U62"/>
  <c r="AP90"/>
  <c r="AO74"/>
  <c r="AP74" s="1"/>
  <c r="AL51"/>
  <c r="AP51" s="1"/>
  <c r="AJ44"/>
  <c r="AL44" s="1"/>
  <c r="AM44"/>
  <c r="AO44" s="1"/>
  <c r="AO47"/>
  <c r="AP47" s="1"/>
  <c r="X44"/>
  <c r="AL37"/>
  <c r="AJ34"/>
  <c r="AL34" s="1"/>
  <c r="U28"/>
  <c r="AI27"/>
  <c r="AO11"/>
  <c r="V10"/>
  <c r="X10" s="1"/>
  <c r="Q74"/>
  <c r="U74" s="1"/>
  <c r="AE34"/>
  <c r="AC10"/>
  <c r="AE10" s="1"/>
  <c r="Q11"/>
  <c r="O10"/>
  <c r="Q10" s="1"/>
  <c r="T44"/>
  <c r="U44" s="1"/>
  <c r="AL14"/>
  <c r="AP14" s="1"/>
  <c r="U11"/>
  <c r="AO87"/>
  <c r="AP87" s="1"/>
  <c r="AM84"/>
  <c r="AO84" s="1"/>
  <c r="AP84" s="1"/>
  <c r="AO72"/>
  <c r="AP72" s="1"/>
  <c r="AM70"/>
  <c r="AO70" s="1"/>
  <c r="AP70" s="1"/>
  <c r="AM34"/>
  <c r="AO34" s="1"/>
  <c r="AO37"/>
  <c r="AJ27"/>
  <c r="AL27" s="1"/>
  <c r="AP27" s="1"/>
  <c r="AL30"/>
  <c r="AL11"/>
  <c r="I10"/>
  <c r="Y10"/>
  <c r="AA10" s="1"/>
  <c r="AB10" s="1"/>
  <c r="AA74"/>
  <c r="AB74" s="1"/>
  <c r="AI65"/>
  <c r="AK89"/>
  <c r="AO66"/>
  <c r="AP66" s="1"/>
  <c r="AM65"/>
  <c r="AO65" s="1"/>
  <c r="AP65" s="1"/>
  <c r="AI34"/>
  <c r="AB44"/>
  <c r="AH44"/>
  <c r="AI44" s="1"/>
  <c r="AG10"/>
  <c r="U27"/>
  <c r="AO23"/>
  <c r="AP23" s="1"/>
  <c r="AN22"/>
  <c r="AO22" s="1"/>
  <c r="AP22" s="1"/>
  <c r="AP30"/>
  <c r="J14"/>
  <c r="N14" s="1"/>
  <c r="H10"/>
  <c r="AH11"/>
  <c r="AI11" s="1"/>
  <c r="AF10"/>
  <c r="AL15"/>
  <c r="AP15" s="1"/>
  <c r="K10"/>
  <c r="R10"/>
  <c r="T10" s="1"/>
  <c r="U10" s="1"/>
  <c r="M10" l="1"/>
  <c r="AP44"/>
  <c r="AL89"/>
  <c r="AP89" s="1"/>
  <c r="AP37"/>
  <c r="J10"/>
  <c r="N10" s="1"/>
  <c r="AH10"/>
  <c r="AI10" s="1"/>
  <c r="AJ10"/>
  <c r="AM10"/>
  <c r="AO10" s="1"/>
  <c r="AK10"/>
  <c r="AP34"/>
  <c r="AP11"/>
  <c r="AL10" l="1"/>
  <c r="AP10" s="1"/>
</calcChain>
</file>

<file path=xl/sharedStrings.xml><?xml version="1.0" encoding="utf-8"?>
<sst xmlns="http://schemas.openxmlformats.org/spreadsheetml/2006/main" count="212" uniqueCount="87">
  <si>
    <t>PROGRAMA</t>
  </si>
  <si>
    <t>FEDERAL</t>
  </si>
  <si>
    <t>ESTATAL</t>
  </si>
  <si>
    <t>TOTAL</t>
  </si>
  <si>
    <t>GENÉTICA FORENSE</t>
  </si>
  <si>
    <t>FINANCIAMIENTO CONJUNTO PARA LA SEGURIDAD PÚBLICA</t>
  </si>
  <si>
    <t>ENTIDAD FEDERATIVA: ESTADO DE MÉXICO</t>
  </si>
  <si>
    <t>AÑO</t>
  </si>
  <si>
    <t>ENTIDAD</t>
  </si>
  <si>
    <t>CAPITULO</t>
  </si>
  <si>
    <t>CONCEPTO</t>
  </si>
  <si>
    <t>PROGRAMAS CON PRIORIDAD NACIONAL</t>
  </si>
  <si>
    <t>ORIGEN DE LOS RECURSOS</t>
  </si>
  <si>
    <t>RECURSOS EJERCIDOS</t>
  </si>
  <si>
    <t>RECURSOS DEVENGADOS</t>
  </si>
  <si>
    <t>RECURSOS COMPROMETIDOS</t>
  </si>
  <si>
    <t>RECURSOS DISPONIBLES</t>
  </si>
  <si>
    <t>META 
CONVENIDA/MODIFICADA</t>
  </si>
  <si>
    <t>META
ALCANZADA</t>
  </si>
  <si>
    <t>META POR
ALCANZAR</t>
  </si>
  <si>
    <t>APORTACIONES FEDERALES
 (FASP)</t>
  </si>
  <si>
    <t>APORTACIONES ESTATALES</t>
  </si>
  <si>
    <t>FINANCIAMIENTO
CONJUNTO</t>
  </si>
  <si>
    <t>UNIDAD DE MEDIDA</t>
  </si>
  <si>
    <t>CANTIDAD</t>
  </si>
  <si>
    <t>PERSONA</t>
  </si>
  <si>
    <t>MUNICIPAL</t>
  </si>
  <si>
    <t>SUB
TOTAL</t>
  </si>
  <si>
    <t>FORTALECIMIENTO DE LAS CAPACIDADES DE EVALUACIÓN EN  CONTROL DE CONFIANZA</t>
  </si>
  <si>
    <t>SERVICIOS GENERALES</t>
  </si>
  <si>
    <t>Servicios Profesionales, Científicos, Técnicos y Otros Servicios</t>
  </si>
  <si>
    <t>PROFESIONALIZACIÓN DE LAS INSTITUCIONES DE SEGURIDAD PÚBLICA</t>
  </si>
  <si>
    <t>TRANSFERENCIAS, ASIGNACIONES, SUBSIDIOS Y OTRAS AYUDAS</t>
  </si>
  <si>
    <t>Ayudas Sociales</t>
  </si>
  <si>
    <t>HUELLA BALÍSTICA Y RASTREO COMPUTARIZADO DE ARMAMENTO (IBIS/ETRACE)</t>
  </si>
  <si>
    <t>Servicio</t>
  </si>
  <si>
    <t>ACCESO A LA JUSTICIA PARA LA MUJERES</t>
  </si>
  <si>
    <t>MATERIALES Y SUMINISTROS</t>
  </si>
  <si>
    <t>Productos Químicos, Farmacéuticos y de Laboratorio</t>
  </si>
  <si>
    <t>Pieza</t>
  </si>
  <si>
    <t>BIENES MUEBLES, INMUEBLES E INTANGIBLES</t>
  </si>
  <si>
    <t>Mobiliario y Equipo de Administración</t>
  </si>
  <si>
    <t>FORTALECIMIENTO DE LAS CAPACIDADES HUMANAS Y TECNOLÓGICAS DEL SISTEMA PENITENCIARIO NACIONAL</t>
  </si>
  <si>
    <t xml:space="preserve">Equipo de defensa y seguridad </t>
  </si>
  <si>
    <t>INVERSIÓN PÚBLICA</t>
  </si>
  <si>
    <t>Obra Publica en Bienes Propios</t>
  </si>
  <si>
    <t>Obra</t>
  </si>
  <si>
    <t>RED NACIONAL DE TELECOMUNICACIONES</t>
  </si>
  <si>
    <t>SERVICIOS PERSONALES</t>
  </si>
  <si>
    <t>Remuneraciones al Personal de Carácter Transitorio</t>
  </si>
  <si>
    <t>HERRAMIENTAS, REFACCIONES Y ACCESORIOS MENORES</t>
  </si>
  <si>
    <t>Servicios Basicos</t>
  </si>
  <si>
    <t>SERVICIOS DE INSTALACION, REPARACION, MANTENIMIENTO Y CONSERVACION</t>
  </si>
  <si>
    <t>Vehículos y Equipo de Transporte</t>
  </si>
  <si>
    <t>SISTEMA NACIONAL DE INFORMACIÓN (BASE DE DATOS)</t>
  </si>
  <si>
    <t>Materiales de Administración, Emisión de Documentos y Artículos Oficiales</t>
  </si>
  <si>
    <t>Servicios de Instalación, Reparación, Mantenimiento y Conservación</t>
  </si>
  <si>
    <t>Mobiliario y Equipo Educacional y Recreativo</t>
  </si>
  <si>
    <t>Activos Intangibles</t>
  </si>
  <si>
    <t>Licencia</t>
  </si>
  <si>
    <t>SERVICIOS DE LLAMADAS DE EMERGENCIA 066 Y DE DENUNCIA ANÓNIMA 089</t>
  </si>
  <si>
    <t>Servicios basicos</t>
  </si>
  <si>
    <t xml:space="preserve">Mobiliario y equipo educacional y recreativo </t>
  </si>
  <si>
    <t>UNIDAD DE INTELIGENCIA PATRIMONIAL Y ECONÓMICA (UIPE´S)</t>
  </si>
  <si>
    <t>Vehículos y equipo de transporte</t>
  </si>
  <si>
    <t>EVALUACIÓN DE LOS DISTINTOS PROGRAMAS  O ACCIONES</t>
  </si>
  <si>
    <t>SECCIÓN: EVALUACIÓN</t>
  </si>
  <si>
    <t>Informe / Encuesta / Curso</t>
  </si>
  <si>
    <t>SEGUIMIENTO</t>
  </si>
  <si>
    <t>Servicios de Traslado y Viáticos</t>
  </si>
  <si>
    <t>Traslado</t>
  </si>
  <si>
    <t xml:space="preserve">BIENES MUEBLES, INMUEBLES E INTAGIBLES </t>
  </si>
  <si>
    <t xml:space="preserve">Equipo e instrumental medico y de laboratorio </t>
  </si>
  <si>
    <t>FORTALECIMIENTO DE LOS PROGRAMAS PRIORITARIOS DE LAS INSTITUCIONES ESTATALES DE SEGURIDAD PÚBLICA E IMPARTICIÓN DE JUSTICIA</t>
  </si>
  <si>
    <t>Vestuario, Blancos, Prendas de Protección y Artículos Deportivos</t>
  </si>
  <si>
    <t>Materiales y Suministros para Seguridad</t>
  </si>
  <si>
    <t xml:space="preserve">Sistema </t>
  </si>
  <si>
    <t>Equipo e Instrumental Médico y de Laboratorio</t>
  </si>
  <si>
    <t>Kit</t>
  </si>
  <si>
    <t>Equipo de Defensa y Seguridad</t>
  </si>
  <si>
    <t xml:space="preserve">BIENES INMUEBLES </t>
  </si>
  <si>
    <t>Edificio</t>
  </si>
  <si>
    <t xml:space="preserve">Licencia </t>
  </si>
  <si>
    <t>Obra pública en bienes propios</t>
  </si>
  <si>
    <t>FORMATO ESPECÍFICO</t>
  </si>
  <si>
    <t>AL 31 DE MARZO DE 2013</t>
  </si>
  <si>
    <t>ESTRUCTURA PRESUPUESTARIA  PARA EL SEGUIMIENTO DE LOS RECURSOS 2013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</si>
</sst>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#,##0.00_ ;[Red]\-#,##0.00\ "/>
    <numFmt numFmtId="167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9"/>
      <name val="Gotham Book"/>
    </font>
    <font>
      <sz val="9"/>
      <name val="Gotham Book"/>
    </font>
    <font>
      <i/>
      <sz val="9"/>
      <name val="Gotham Book"/>
    </font>
    <font>
      <b/>
      <sz val="9"/>
      <color rgb="FFFF0000"/>
      <name val="Gotham Book"/>
    </font>
    <font>
      <b/>
      <sz val="9"/>
      <color theme="6" tint="-0.249977111117893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10" applyFont="1" applyFill="1" applyBorder="1" applyAlignment="1">
      <alignment vertical="center" wrapText="1"/>
    </xf>
    <xf numFmtId="0" fontId="6" fillId="0" borderId="0" xfId="10" applyFont="1" applyFill="1"/>
    <xf numFmtId="165" fontId="6" fillId="0" borderId="0" xfId="10" applyNumberFormat="1" applyFont="1" applyFill="1" applyAlignment="1">
      <alignment horizontal="center" vertical="center"/>
    </xf>
    <xf numFmtId="4" fontId="6" fillId="0" borderId="0" xfId="10" applyNumberFormat="1" applyFont="1" applyFill="1"/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3" fontId="6" fillId="0" borderId="0" xfId="10" applyNumberFormat="1" applyFont="1" applyFill="1"/>
    <xf numFmtId="0" fontId="5" fillId="0" borderId="0" xfId="10" applyFont="1" applyFill="1"/>
    <xf numFmtId="16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167" fontId="6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right" vertical="center"/>
    </xf>
    <xf numFmtId="165" fontId="5" fillId="0" borderId="0" xfId="10" applyNumberFormat="1" applyFont="1" applyFill="1" applyAlignment="1">
      <alignment horizontal="center" vertical="center"/>
    </xf>
    <xf numFmtId="165" fontId="5" fillId="0" borderId="0" xfId="6" applyNumberFormat="1" applyFont="1" applyFill="1" applyAlignment="1">
      <alignment horizontal="center" vertical="center"/>
    </xf>
    <xf numFmtId="0" fontId="5" fillId="2" borderId="1" xfId="10" applyFont="1" applyFill="1" applyBorder="1" applyAlignment="1">
      <alignment horizontal="center" vertical="center" textRotation="90" wrapText="1"/>
    </xf>
    <xf numFmtId="0" fontId="5" fillId="2" borderId="1" xfId="10" applyFont="1" applyFill="1" applyBorder="1" applyAlignment="1">
      <alignment horizontal="center" vertical="center" wrapText="1"/>
    </xf>
    <xf numFmtId="165" fontId="5" fillId="2" borderId="1" xfId="6" applyNumberFormat="1" applyFont="1" applyFill="1" applyBorder="1" applyAlignment="1">
      <alignment horizontal="center" vertical="center"/>
    </xf>
    <xf numFmtId="165" fontId="5" fillId="2" borderId="1" xfId="6" applyNumberFormat="1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2" xfId="10" applyNumberFormat="1" applyFont="1" applyFill="1" applyBorder="1" applyAlignment="1">
      <alignment horizontal="center" vertical="center" wrapText="1"/>
    </xf>
    <xf numFmtId="3" fontId="5" fillId="2" borderId="3" xfId="10" applyNumberFormat="1" applyFont="1" applyFill="1" applyBorder="1" applyAlignment="1">
      <alignment horizontal="center" vertical="center" wrapText="1"/>
    </xf>
    <xf numFmtId="3" fontId="5" fillId="2" borderId="4" xfId="10" applyNumberFormat="1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textRotation="90" wrapText="1"/>
    </xf>
    <xf numFmtId="165" fontId="5" fillId="2" borderId="1" xfId="10" applyNumberFormat="1" applyFont="1" applyFill="1" applyBorder="1" applyAlignment="1">
      <alignment horizontal="center" vertical="center" textRotation="90" wrapText="1"/>
    </xf>
    <xf numFmtId="0" fontId="5" fillId="2" borderId="1" xfId="10" applyFont="1" applyFill="1" applyBorder="1"/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3" fontId="5" fillId="2" borderId="1" xfId="10" applyNumberFormat="1" applyFont="1" applyFill="1" applyBorder="1" applyAlignment="1">
      <alignment vertical="center" wrapText="1"/>
    </xf>
    <xf numFmtId="3" fontId="5" fillId="2" borderId="1" xfId="10" applyNumberFormat="1" applyFont="1" applyFill="1" applyBorder="1" applyAlignment="1">
      <alignment vertical="center" textRotation="90" wrapText="1"/>
    </xf>
    <xf numFmtId="165" fontId="5" fillId="2" borderId="1" xfId="10" applyNumberFormat="1" applyFont="1" applyFill="1" applyBorder="1" applyAlignment="1">
      <alignment vertical="center" textRotation="90" wrapText="1"/>
    </xf>
    <xf numFmtId="4" fontId="5" fillId="2" borderId="1" xfId="10" applyNumberFormat="1" applyFont="1" applyFill="1" applyBorder="1" applyAlignment="1">
      <alignment vertical="center" wrapText="1"/>
    </xf>
    <xf numFmtId="165" fontId="8" fillId="0" borderId="0" xfId="6" applyNumberFormat="1" applyFont="1" applyFill="1" applyAlignment="1">
      <alignment horizontal="center" vertical="center"/>
    </xf>
    <xf numFmtId="165" fontId="9" fillId="0" borderId="0" xfId="6" applyNumberFormat="1" applyFont="1" applyFill="1" applyAlignment="1" applyProtection="1">
      <alignment horizontal="center" vertical="center"/>
    </xf>
  </cellXfs>
  <cellStyles count="13">
    <cellStyle name="Millares 2" xfId="2"/>
    <cellStyle name="Millares 2 2" xfId="3"/>
    <cellStyle name="Millares 2 2 2" xfId="4"/>
    <cellStyle name="Millares 3" xfId="5"/>
    <cellStyle name="Millares 4" xfId="6"/>
    <cellStyle name="Millares 5" xfId="7"/>
    <cellStyle name="Normal" xfId="0" builtinId="0"/>
    <cellStyle name="Normal 2" xfId="8"/>
    <cellStyle name="Normal 2 2" xfId="9"/>
    <cellStyle name="Normal 2 2 2" xfId="1"/>
    <cellStyle name="Normal 3" xfId="10"/>
    <cellStyle name="Porcentual 2" xfId="11"/>
    <cellStyle name="Porcentual 2 2" xfId="12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114300</xdr:rowOff>
    </xdr:from>
    <xdr:to>
      <xdr:col>1</xdr:col>
      <xdr:colOff>685800</xdr:colOff>
      <xdr:row>1</xdr:row>
      <xdr:rowOff>123825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14300"/>
          <a:ext cx="6572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685800</xdr:colOff>
      <xdr:row>0</xdr:row>
      <xdr:rowOff>123825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61505"/>
          <a:ext cx="6572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40"/>
  <sheetViews>
    <sheetView tabSelected="1" topLeftCell="O1" zoomScale="90" zoomScaleNormal="90" workbookViewId="0">
      <selection activeCell="B5" sqref="B5:AW5"/>
    </sheetView>
  </sheetViews>
  <sheetFormatPr baseColWidth="10" defaultRowHeight="11.25"/>
  <cols>
    <col min="1" max="1" width="4.85546875" style="2" hidden="1" customWidth="1"/>
    <col min="2" max="2" width="11.5703125" style="2" customWidth="1"/>
    <col min="3" max="3" width="7.140625" style="2" customWidth="1"/>
    <col min="4" max="4" width="6.42578125" style="2" customWidth="1"/>
    <col min="5" max="5" width="8.42578125" style="2" customWidth="1"/>
    <col min="6" max="6" width="8.28515625" style="2" customWidth="1"/>
    <col min="7" max="7" width="57.5703125" style="2" customWidth="1"/>
    <col min="8" max="8" width="26.5703125" style="2" bestFit="1" customWidth="1"/>
    <col min="9" max="9" width="25.85546875" style="2" bestFit="1" customWidth="1"/>
    <col min="10" max="10" width="26.28515625" style="2" bestFit="1" customWidth="1"/>
    <col min="11" max="11" width="25.140625" style="2" bestFit="1" customWidth="1"/>
    <col min="12" max="12" width="13.42578125" style="2" bestFit="1" customWidth="1"/>
    <col min="13" max="13" width="25.140625" style="2" bestFit="1" customWidth="1"/>
    <col min="14" max="14" width="26.5703125" style="2" bestFit="1" customWidth="1"/>
    <col min="15" max="15" width="12.140625" style="2" bestFit="1" customWidth="1"/>
    <col min="16" max="16" width="13.42578125" style="2" bestFit="1" customWidth="1"/>
    <col min="17" max="17" width="9.42578125" style="2" bestFit="1" customWidth="1"/>
    <col min="18" max="18" width="11.5703125" style="2" bestFit="1" customWidth="1"/>
    <col min="19" max="19" width="13.42578125" style="2" bestFit="1" customWidth="1"/>
    <col min="20" max="20" width="9.42578125" style="2" bestFit="1" customWidth="1"/>
    <col min="21" max="21" width="20.28515625" style="2" bestFit="1" customWidth="1"/>
    <col min="22" max="22" width="12.140625" style="2" bestFit="1" customWidth="1"/>
    <col min="23" max="23" width="13.42578125" style="2" bestFit="1" customWidth="1"/>
    <col min="24" max="24" width="9.42578125" style="2" bestFit="1" customWidth="1"/>
    <col min="25" max="25" width="11.5703125" style="2" bestFit="1" customWidth="1"/>
    <col min="26" max="26" width="13.42578125" style="2" bestFit="1" customWidth="1"/>
    <col min="27" max="27" width="9.42578125" style="2" bestFit="1" customWidth="1"/>
    <col min="28" max="28" width="20.28515625" style="2" bestFit="1" customWidth="1"/>
    <col min="29" max="29" width="12.140625" style="2" bestFit="1" customWidth="1"/>
    <col min="30" max="30" width="13.42578125" style="2" bestFit="1" customWidth="1"/>
    <col min="31" max="31" width="9.42578125" style="2" bestFit="1" customWidth="1"/>
    <col min="32" max="32" width="11.5703125" style="2" bestFit="1" customWidth="1"/>
    <col min="33" max="33" width="13.42578125" style="2" bestFit="1" customWidth="1"/>
    <col min="34" max="34" width="9.42578125" style="2" bestFit="1" customWidth="1"/>
    <col min="35" max="35" width="20.28515625" style="2" bestFit="1" customWidth="1"/>
    <col min="36" max="37" width="24.85546875" style="2" bestFit="1" customWidth="1"/>
    <col min="38" max="38" width="27.7109375" style="2" bestFit="1" customWidth="1"/>
    <col min="39" max="39" width="24.85546875" style="2" bestFit="1" customWidth="1"/>
    <col min="40" max="40" width="13.42578125" style="2" bestFit="1" customWidth="1"/>
    <col min="41" max="41" width="26.5703125" style="2" bestFit="1" customWidth="1"/>
    <col min="42" max="42" width="28" style="2" bestFit="1" customWidth="1"/>
    <col min="43" max="43" width="15.42578125" style="2" bestFit="1" customWidth="1"/>
    <col min="44" max="44" width="14.140625" style="3" bestFit="1" customWidth="1"/>
    <col min="45" max="45" width="10.5703125" style="2" bestFit="1" customWidth="1"/>
    <col min="46" max="46" width="12.7109375" style="3" bestFit="1" customWidth="1"/>
    <col min="47" max="47" width="9.85546875" style="2" bestFit="1" customWidth="1"/>
    <col min="48" max="48" width="12.7109375" style="3" bestFit="1" customWidth="1"/>
    <col min="49" max="49" width="12.7109375" style="2" bestFit="1" customWidth="1"/>
    <col min="50" max="50" width="23.140625" style="2" bestFit="1" customWidth="1"/>
    <col min="51" max="51" width="30" style="2" bestFit="1" customWidth="1"/>
    <col min="52" max="53" width="21.85546875" style="2" bestFit="1" customWidth="1"/>
    <col min="54" max="54" width="22.140625" style="2" bestFit="1" customWidth="1"/>
    <col min="55" max="55" width="19.5703125" style="2" bestFit="1" customWidth="1"/>
    <col min="56" max="56" width="17.5703125" style="2" bestFit="1" customWidth="1"/>
    <col min="57" max="57" width="15.7109375" style="2" bestFit="1" customWidth="1"/>
    <col min="58" max="59" width="21.7109375" style="2" bestFit="1" customWidth="1"/>
    <col min="60" max="60" width="23.5703125" style="2" bestFit="1" customWidth="1"/>
    <col min="61" max="61" width="19.28515625" style="2" bestFit="1" customWidth="1"/>
    <col min="62" max="62" width="17.5703125" style="2" bestFit="1" customWidth="1"/>
    <col min="63" max="63" width="15.7109375" style="2" bestFit="1" customWidth="1"/>
    <col min="64" max="66" width="23.5703125" style="2" bestFit="1" customWidth="1"/>
    <col min="67" max="67" width="33" style="2" bestFit="1" customWidth="1"/>
    <col min="68" max="16384" width="11.42578125" style="2"/>
  </cols>
  <sheetData>
    <row r="1" spans="2:51" s="9" customFormat="1">
      <c r="B1" s="49" t="s">
        <v>84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</row>
    <row r="2" spans="2:51" s="9" customFormat="1">
      <c r="B2" s="2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2:51" s="9" customFormat="1">
      <c r="B3" s="29" t="s">
        <v>86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</row>
    <row r="4" spans="2:51" s="9" customFormat="1">
      <c r="B4" s="29" t="s">
        <v>85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</row>
    <row r="5" spans="2:51" s="9" customFormat="1">
      <c r="B5" s="50" t="s">
        <v>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</row>
    <row r="6" spans="2:51" s="9" customFormat="1" ht="12" thickBot="1">
      <c r="G6" s="1"/>
      <c r="AR6" s="28"/>
      <c r="AT6" s="28"/>
      <c r="AV6" s="28"/>
    </row>
    <row r="7" spans="2:51" s="9" customFormat="1" ht="12" thickBot="1">
      <c r="B7" s="30" t="s">
        <v>7</v>
      </c>
      <c r="C7" s="30" t="s">
        <v>8</v>
      </c>
      <c r="D7" s="30" t="s">
        <v>0</v>
      </c>
      <c r="E7" s="30" t="s">
        <v>9</v>
      </c>
      <c r="F7" s="30" t="s">
        <v>10</v>
      </c>
      <c r="G7" s="31" t="s">
        <v>11</v>
      </c>
      <c r="H7" s="32" t="s">
        <v>12</v>
      </c>
      <c r="I7" s="32"/>
      <c r="J7" s="32"/>
      <c r="K7" s="32"/>
      <c r="L7" s="32"/>
      <c r="M7" s="32"/>
      <c r="N7" s="32"/>
      <c r="O7" s="32" t="s">
        <v>13</v>
      </c>
      <c r="P7" s="32"/>
      <c r="Q7" s="32"/>
      <c r="R7" s="32"/>
      <c r="S7" s="32"/>
      <c r="T7" s="32"/>
      <c r="U7" s="32"/>
      <c r="V7" s="32" t="s">
        <v>14</v>
      </c>
      <c r="W7" s="32"/>
      <c r="X7" s="32"/>
      <c r="Y7" s="32"/>
      <c r="Z7" s="32"/>
      <c r="AA7" s="32"/>
      <c r="AB7" s="32"/>
      <c r="AC7" s="32" t="s">
        <v>15</v>
      </c>
      <c r="AD7" s="32"/>
      <c r="AE7" s="32"/>
      <c r="AF7" s="32"/>
      <c r="AG7" s="32"/>
      <c r="AH7" s="32"/>
      <c r="AI7" s="32"/>
      <c r="AJ7" s="32" t="s">
        <v>16</v>
      </c>
      <c r="AK7" s="32"/>
      <c r="AL7" s="32"/>
      <c r="AM7" s="32"/>
      <c r="AN7" s="32"/>
      <c r="AO7" s="32"/>
      <c r="AP7" s="32"/>
      <c r="AQ7" s="33" t="s">
        <v>17</v>
      </c>
      <c r="AR7" s="32"/>
      <c r="AS7" s="32"/>
      <c r="AT7" s="33" t="s">
        <v>18</v>
      </c>
      <c r="AU7" s="32"/>
      <c r="AV7" s="33" t="s">
        <v>19</v>
      </c>
      <c r="AW7" s="32"/>
    </row>
    <row r="8" spans="2:51" s="9" customFormat="1" ht="23.25" thickBot="1">
      <c r="B8" s="30"/>
      <c r="C8" s="30"/>
      <c r="D8" s="30"/>
      <c r="E8" s="30"/>
      <c r="F8" s="30"/>
      <c r="G8" s="31"/>
      <c r="H8" s="34" t="s">
        <v>20</v>
      </c>
      <c r="I8" s="34"/>
      <c r="J8" s="34"/>
      <c r="K8" s="34" t="s">
        <v>21</v>
      </c>
      <c r="L8" s="34"/>
      <c r="M8" s="34"/>
      <c r="N8" s="35" t="s">
        <v>22</v>
      </c>
      <c r="O8" s="34" t="s">
        <v>20</v>
      </c>
      <c r="P8" s="34"/>
      <c r="Q8" s="34"/>
      <c r="R8" s="36" t="s">
        <v>21</v>
      </c>
      <c r="S8" s="37"/>
      <c r="T8" s="38"/>
      <c r="U8" s="35" t="s">
        <v>22</v>
      </c>
      <c r="V8" s="34" t="s">
        <v>20</v>
      </c>
      <c r="W8" s="34"/>
      <c r="X8" s="34"/>
      <c r="Y8" s="34" t="s">
        <v>21</v>
      </c>
      <c r="Z8" s="34"/>
      <c r="AA8" s="34"/>
      <c r="AB8" s="35" t="s">
        <v>22</v>
      </c>
      <c r="AC8" s="34" t="s">
        <v>20</v>
      </c>
      <c r="AD8" s="34"/>
      <c r="AE8" s="34"/>
      <c r="AF8" s="34" t="s">
        <v>21</v>
      </c>
      <c r="AG8" s="34"/>
      <c r="AH8" s="34"/>
      <c r="AI8" s="35" t="s">
        <v>22</v>
      </c>
      <c r="AJ8" s="34" t="s">
        <v>20</v>
      </c>
      <c r="AK8" s="34"/>
      <c r="AL8" s="34"/>
      <c r="AM8" s="34" t="s">
        <v>21</v>
      </c>
      <c r="AN8" s="34"/>
      <c r="AO8" s="34"/>
      <c r="AP8" s="35" t="s">
        <v>22</v>
      </c>
      <c r="AQ8" s="39" t="s">
        <v>23</v>
      </c>
      <c r="AR8" s="40" t="s">
        <v>24</v>
      </c>
      <c r="AS8" s="39" t="s">
        <v>25</v>
      </c>
      <c r="AT8" s="40" t="s">
        <v>24</v>
      </c>
      <c r="AU8" s="39" t="s">
        <v>25</v>
      </c>
      <c r="AV8" s="40" t="s">
        <v>24</v>
      </c>
      <c r="AW8" s="39" t="s">
        <v>25</v>
      </c>
    </row>
    <row r="9" spans="2:51" s="9" customFormat="1" ht="39" customHeight="1" thickBot="1">
      <c r="B9" s="30"/>
      <c r="C9" s="30"/>
      <c r="D9" s="30"/>
      <c r="E9" s="30"/>
      <c r="F9" s="30"/>
      <c r="G9" s="31"/>
      <c r="H9" s="35" t="s">
        <v>1</v>
      </c>
      <c r="I9" s="35" t="s">
        <v>26</v>
      </c>
      <c r="J9" s="35" t="s">
        <v>27</v>
      </c>
      <c r="K9" s="35" t="s">
        <v>2</v>
      </c>
      <c r="L9" s="35" t="s">
        <v>26</v>
      </c>
      <c r="M9" s="35" t="s">
        <v>27</v>
      </c>
      <c r="N9" s="35" t="s">
        <v>3</v>
      </c>
      <c r="O9" s="35" t="s">
        <v>1</v>
      </c>
      <c r="P9" s="35" t="s">
        <v>26</v>
      </c>
      <c r="Q9" s="35" t="s">
        <v>27</v>
      </c>
      <c r="R9" s="35" t="s">
        <v>2</v>
      </c>
      <c r="S9" s="35" t="s">
        <v>26</v>
      </c>
      <c r="T9" s="35" t="s">
        <v>27</v>
      </c>
      <c r="U9" s="35" t="s">
        <v>3</v>
      </c>
      <c r="V9" s="35" t="s">
        <v>1</v>
      </c>
      <c r="W9" s="35" t="s">
        <v>26</v>
      </c>
      <c r="X9" s="35" t="s">
        <v>27</v>
      </c>
      <c r="Y9" s="35" t="s">
        <v>2</v>
      </c>
      <c r="Z9" s="35" t="s">
        <v>26</v>
      </c>
      <c r="AA9" s="35" t="s">
        <v>27</v>
      </c>
      <c r="AB9" s="35" t="s">
        <v>3</v>
      </c>
      <c r="AC9" s="35" t="s">
        <v>1</v>
      </c>
      <c r="AD9" s="35" t="s">
        <v>26</v>
      </c>
      <c r="AE9" s="35" t="s">
        <v>27</v>
      </c>
      <c r="AF9" s="35" t="s">
        <v>2</v>
      </c>
      <c r="AG9" s="35" t="s">
        <v>26</v>
      </c>
      <c r="AH9" s="35" t="s">
        <v>27</v>
      </c>
      <c r="AI9" s="35" t="s">
        <v>3</v>
      </c>
      <c r="AJ9" s="35" t="s">
        <v>1</v>
      </c>
      <c r="AK9" s="35" t="s">
        <v>26</v>
      </c>
      <c r="AL9" s="35" t="s">
        <v>27</v>
      </c>
      <c r="AM9" s="35" t="s">
        <v>2</v>
      </c>
      <c r="AN9" s="35" t="s">
        <v>26</v>
      </c>
      <c r="AO9" s="35" t="s">
        <v>27</v>
      </c>
      <c r="AP9" s="35" t="s">
        <v>3</v>
      </c>
      <c r="AQ9" s="39"/>
      <c r="AR9" s="40"/>
      <c r="AS9" s="39"/>
      <c r="AT9" s="40"/>
      <c r="AU9" s="39"/>
      <c r="AV9" s="40"/>
      <c r="AW9" s="39"/>
    </row>
    <row r="10" spans="2:51" s="9" customFormat="1" ht="12" thickBot="1">
      <c r="B10" s="41"/>
      <c r="C10" s="41"/>
      <c r="D10" s="42"/>
      <c r="E10" s="42"/>
      <c r="F10" s="42"/>
      <c r="G10" s="43" t="s">
        <v>3</v>
      </c>
      <c r="H10" s="44">
        <f>H11+H14+H19+H22+H27+H34+H44+H56+H65+H70+H84+H89</f>
        <v>490070768</v>
      </c>
      <c r="I10" s="44">
        <f>I11+I14+I19+I27+I34+I44+I56+I65+I70+I74+I89</f>
        <v>122517691.99650002</v>
      </c>
      <c r="J10" s="44">
        <f>H10+I10</f>
        <v>612588459.99650002</v>
      </c>
      <c r="K10" s="44">
        <f>K11+K14+K19+K22+K27+K34+K44+K56+K65+K70+K74+K84+K89</f>
        <v>153147115</v>
      </c>
      <c r="L10" s="44">
        <f>L11+L14+L19+L27+L34+L44+L56+L65+L70+L74+L89</f>
        <v>0</v>
      </c>
      <c r="M10" s="44">
        <f>L10+K10</f>
        <v>153147115</v>
      </c>
      <c r="N10" s="44">
        <f>M10+J10</f>
        <v>765735574.99650002</v>
      </c>
      <c r="O10" s="45">
        <f>O11+O14+O19+O22+O27+O34+O44+O56+O65+O70+O84+O89</f>
        <v>0</v>
      </c>
      <c r="P10" s="45">
        <f>P11+P14+P19+P27+P34+P44+P56+P65+P70+P74+P89</f>
        <v>0</v>
      </c>
      <c r="Q10" s="45">
        <f>O10+P10</f>
        <v>0</v>
      </c>
      <c r="R10" s="45">
        <f>R11+R14+R19+R22+R27+R34+R44+R56+R65+R70+R74+R84+R89</f>
        <v>0</v>
      </c>
      <c r="S10" s="45">
        <f>S11+S14+S19+S27+S34+S44+S56+S65+S70+S74+S89</f>
        <v>0</v>
      </c>
      <c r="T10" s="45">
        <f>S10+R10</f>
        <v>0</v>
      </c>
      <c r="U10" s="45">
        <f>T10+Q10</f>
        <v>0</v>
      </c>
      <c r="V10" s="45">
        <f>V11+V14+V19+V22+V27+V34+V44+V56+V65+V70+V84+V89</f>
        <v>0</v>
      </c>
      <c r="W10" s="45">
        <f>W11+W14+W19+W27+W34+W44+W56+W65+W70+W74+W89</f>
        <v>0</v>
      </c>
      <c r="X10" s="45">
        <f>V10+W10</f>
        <v>0</v>
      </c>
      <c r="Y10" s="45">
        <f>Y11+Y14+Y19+Y22+Y27+Y34+Y44+Y56+Y65+Y70+Y74+Y84+Y89</f>
        <v>0</v>
      </c>
      <c r="Z10" s="45">
        <f>Z11+Z14+Z19+Z27+Z34+Z44+Z56+Z65+Z70+Z74+Z89</f>
        <v>0</v>
      </c>
      <c r="AA10" s="45">
        <f>Z10+Y10</f>
        <v>0</v>
      </c>
      <c r="AB10" s="45">
        <f>AA10+X10</f>
        <v>0</v>
      </c>
      <c r="AC10" s="45">
        <f>AC11+AC14+AC19+AC22+AC27+AC34+AC44+AC56+AC65+AC70+AC84+AC89</f>
        <v>0</v>
      </c>
      <c r="AD10" s="45">
        <f>AD11+AD14+AD19+AD27+AD34+AD44+AD56+AD65+AD70+AD74+AD89</f>
        <v>0</v>
      </c>
      <c r="AE10" s="45">
        <f>AC10+AD10</f>
        <v>0</v>
      </c>
      <c r="AF10" s="45">
        <f>AF11+AF14+AF19+AF22+AF27+AF34+AF44+AF56+AF65+AF70+AF74+AF84+AF89</f>
        <v>0</v>
      </c>
      <c r="AG10" s="45">
        <f>AG11+AG14+AG19+AG27+AG34+AG44+AG56+AG65+AG70+AG74+AG89</f>
        <v>0</v>
      </c>
      <c r="AH10" s="45">
        <f>AG10+AF10</f>
        <v>0</v>
      </c>
      <c r="AI10" s="45">
        <f>AH10+AE10</f>
        <v>0</v>
      </c>
      <c r="AJ10" s="45">
        <f>AJ11+AJ14+AJ19+AJ22+AJ27+AJ34+AJ44+AJ56+AJ65+AJ70+AJ84+AJ89</f>
        <v>490070768</v>
      </c>
      <c r="AK10" s="45">
        <f>AK11+AK14+AK19+AK22+AK27+AK34+AK44+AK56+AK65+AK70+AK74+AK84+AK89</f>
        <v>122517691.99650002</v>
      </c>
      <c r="AL10" s="45">
        <f>AJ10+AK10</f>
        <v>612588459.99650002</v>
      </c>
      <c r="AM10" s="45">
        <f>AM11+AM14+AM19+AM22+AM27+AM34+AM44+AM56+AM65+AM70+AM74+AM84+AM89</f>
        <v>153147115</v>
      </c>
      <c r="AN10" s="45">
        <f>AN11+AN14+AN19+AN27+AN34+AN44+AN56+AN65+AN70+AN74+AN89</f>
        <v>0</v>
      </c>
      <c r="AO10" s="45">
        <f>AN10+AM10</f>
        <v>153147115</v>
      </c>
      <c r="AP10" s="45">
        <f>AO10+AL10</f>
        <v>765735574.99650002</v>
      </c>
      <c r="AQ10" s="46"/>
      <c r="AR10" s="47"/>
      <c r="AS10" s="46"/>
      <c r="AT10" s="48"/>
      <c r="AU10" s="46"/>
      <c r="AV10" s="47"/>
      <c r="AW10" s="46"/>
    </row>
    <row r="11" spans="2:51" ht="22.5">
      <c r="B11" s="10">
        <v>2013</v>
      </c>
      <c r="C11" s="5">
        <v>8315</v>
      </c>
      <c r="D11" s="10">
        <v>2</v>
      </c>
      <c r="E11" s="10"/>
      <c r="F11" s="10"/>
      <c r="G11" s="11" t="s">
        <v>28</v>
      </c>
      <c r="H11" s="12">
        <f>H12</f>
        <v>10305000</v>
      </c>
      <c r="I11" s="12">
        <f>I12</f>
        <v>4128000</v>
      </c>
      <c r="J11" s="12">
        <f>H11+I11</f>
        <v>14433000</v>
      </c>
      <c r="K11" s="12">
        <f>K12</f>
        <v>0</v>
      </c>
      <c r="L11" s="12">
        <f>L12</f>
        <v>0</v>
      </c>
      <c r="M11" s="12">
        <f>K11+L11</f>
        <v>0</v>
      </c>
      <c r="N11" s="12">
        <f t="shared" ref="N11:N74" si="0">M11+J11</f>
        <v>14433000</v>
      </c>
      <c r="O11" s="12">
        <f>O12</f>
        <v>0</v>
      </c>
      <c r="P11" s="12">
        <f>P12</f>
        <v>0</v>
      </c>
      <c r="Q11" s="12">
        <f t="shared" ref="Q11:Q35" si="1">O11+P11</f>
        <v>0</v>
      </c>
      <c r="R11" s="12">
        <f>R12</f>
        <v>0</v>
      </c>
      <c r="S11" s="12">
        <f>S12</f>
        <v>0</v>
      </c>
      <c r="T11" s="12">
        <f t="shared" ref="T11:T35" si="2">R11+S11</f>
        <v>0</v>
      </c>
      <c r="U11" s="12">
        <f t="shared" ref="U11:U70" si="3">T11+Q11</f>
        <v>0</v>
      </c>
      <c r="V11" s="12">
        <f>V12</f>
        <v>0</v>
      </c>
      <c r="W11" s="12">
        <f>W12</f>
        <v>0</v>
      </c>
      <c r="X11" s="12">
        <f t="shared" ref="X11:X35" si="4">V11+W11</f>
        <v>0</v>
      </c>
      <c r="Y11" s="12">
        <f>Y12</f>
        <v>0</v>
      </c>
      <c r="Z11" s="12">
        <f>Z12</f>
        <v>0</v>
      </c>
      <c r="AA11" s="12">
        <f t="shared" ref="AA11:AA35" si="5">Y11+Z11</f>
        <v>0</v>
      </c>
      <c r="AB11" s="12">
        <f t="shared" ref="AB11:AB70" si="6">AA11+X11</f>
        <v>0</v>
      </c>
      <c r="AC11" s="12">
        <f>AC12</f>
        <v>0</v>
      </c>
      <c r="AD11" s="12">
        <f>AD12</f>
        <v>0</v>
      </c>
      <c r="AE11" s="12">
        <f t="shared" ref="AE11:AE35" si="7">AC11+AD11</f>
        <v>0</v>
      </c>
      <c r="AF11" s="12">
        <f>AF12</f>
        <v>0</v>
      </c>
      <c r="AG11" s="12">
        <f>AG12</f>
        <v>0</v>
      </c>
      <c r="AH11" s="12">
        <f t="shared" ref="AH11:AH35" si="8">AF11+AG11</f>
        <v>0</v>
      </c>
      <c r="AI11" s="12">
        <f t="shared" ref="AI11:AI70" si="9">AH11+AE11</f>
        <v>0</v>
      </c>
      <c r="AJ11" s="12">
        <f>AJ12</f>
        <v>10305000</v>
      </c>
      <c r="AK11" s="12">
        <f>AK12</f>
        <v>4128000</v>
      </c>
      <c r="AL11" s="12">
        <f t="shared" ref="AL11:AL35" si="10">AJ11+AK11</f>
        <v>14433000</v>
      </c>
      <c r="AM11" s="12">
        <f>AM12</f>
        <v>0</v>
      </c>
      <c r="AN11" s="12">
        <f>AN12</f>
        <v>0</v>
      </c>
      <c r="AO11" s="12">
        <f t="shared" ref="AO11:AO35" si="11">AM11+AN11</f>
        <v>0</v>
      </c>
      <c r="AP11" s="12">
        <f t="shared" ref="AP11:AP70" si="12">AO11+AL11</f>
        <v>14433000</v>
      </c>
      <c r="AQ11" s="13"/>
      <c r="AR11" s="6"/>
      <c r="AS11" s="14">
        <f>AS12</f>
        <v>19332</v>
      </c>
      <c r="AT11" s="15"/>
      <c r="AU11" s="15">
        <f>AU12</f>
        <v>0</v>
      </c>
      <c r="AV11" s="15">
        <f>AR11-AT11</f>
        <v>0</v>
      </c>
      <c r="AW11" s="15">
        <f>AS11-AU11</f>
        <v>19332</v>
      </c>
      <c r="AY11" s="4"/>
    </row>
    <row r="12" spans="2:51">
      <c r="B12" s="10">
        <v>2013</v>
      </c>
      <c r="C12" s="5">
        <v>8315</v>
      </c>
      <c r="D12" s="10">
        <v>2</v>
      </c>
      <c r="E12" s="10">
        <v>3000</v>
      </c>
      <c r="F12" s="10"/>
      <c r="G12" s="16" t="s">
        <v>29</v>
      </c>
      <c r="H12" s="13">
        <f>H13</f>
        <v>10305000</v>
      </c>
      <c r="I12" s="13">
        <f>I13</f>
        <v>4128000</v>
      </c>
      <c r="J12" s="13">
        <f>H12+I12</f>
        <v>14433000</v>
      </c>
      <c r="K12" s="13">
        <f>K13</f>
        <v>0</v>
      </c>
      <c r="L12" s="13">
        <f>L13</f>
        <v>0</v>
      </c>
      <c r="M12" s="13">
        <v>0</v>
      </c>
      <c r="N12" s="13">
        <f t="shared" si="0"/>
        <v>14433000</v>
      </c>
      <c r="O12" s="13">
        <f>O13</f>
        <v>0</v>
      </c>
      <c r="P12" s="13">
        <f>P13</f>
        <v>0</v>
      </c>
      <c r="Q12" s="13">
        <f t="shared" si="1"/>
        <v>0</v>
      </c>
      <c r="R12" s="13">
        <f>R13</f>
        <v>0</v>
      </c>
      <c r="S12" s="13">
        <f>S13</f>
        <v>0</v>
      </c>
      <c r="T12" s="13">
        <f t="shared" si="2"/>
        <v>0</v>
      </c>
      <c r="U12" s="13">
        <f t="shared" si="3"/>
        <v>0</v>
      </c>
      <c r="V12" s="13">
        <f>V13</f>
        <v>0</v>
      </c>
      <c r="W12" s="13">
        <f>W13</f>
        <v>0</v>
      </c>
      <c r="X12" s="13">
        <f t="shared" si="4"/>
        <v>0</v>
      </c>
      <c r="Y12" s="13">
        <f>Y13</f>
        <v>0</v>
      </c>
      <c r="Z12" s="13">
        <f>Z13</f>
        <v>0</v>
      </c>
      <c r="AA12" s="13">
        <f t="shared" si="5"/>
        <v>0</v>
      </c>
      <c r="AB12" s="13">
        <f t="shared" si="6"/>
        <v>0</v>
      </c>
      <c r="AC12" s="13">
        <f>AC13</f>
        <v>0</v>
      </c>
      <c r="AD12" s="13">
        <f>AD13</f>
        <v>0</v>
      </c>
      <c r="AE12" s="13">
        <f t="shared" si="7"/>
        <v>0</v>
      </c>
      <c r="AF12" s="13">
        <f>AF13</f>
        <v>0</v>
      </c>
      <c r="AG12" s="13">
        <f>AG13</f>
        <v>0</v>
      </c>
      <c r="AH12" s="13">
        <f t="shared" si="8"/>
        <v>0</v>
      </c>
      <c r="AI12" s="13">
        <f t="shared" si="9"/>
        <v>0</v>
      </c>
      <c r="AJ12" s="13">
        <f>AJ13</f>
        <v>10305000</v>
      </c>
      <c r="AK12" s="13">
        <f>AK13</f>
        <v>4128000</v>
      </c>
      <c r="AL12" s="13">
        <f t="shared" si="10"/>
        <v>14433000</v>
      </c>
      <c r="AM12" s="13">
        <f>AM13</f>
        <v>0</v>
      </c>
      <c r="AN12" s="13">
        <f>AN13</f>
        <v>0</v>
      </c>
      <c r="AO12" s="13">
        <f t="shared" si="11"/>
        <v>0</v>
      </c>
      <c r="AP12" s="13">
        <f t="shared" si="12"/>
        <v>14433000</v>
      </c>
      <c r="AQ12" s="13"/>
      <c r="AR12" s="6"/>
      <c r="AS12" s="14">
        <f>AS13</f>
        <v>19332</v>
      </c>
      <c r="AT12" s="14"/>
      <c r="AU12" s="14">
        <f>AU13</f>
        <v>0</v>
      </c>
      <c r="AV12" s="14">
        <f t="shared" ref="AV12:AW75" si="13">AR12-AT12</f>
        <v>0</v>
      </c>
      <c r="AW12" s="14">
        <f t="shared" si="13"/>
        <v>19332</v>
      </c>
      <c r="AY12" s="4"/>
    </row>
    <row r="13" spans="2:51">
      <c r="B13" s="10">
        <v>2013</v>
      </c>
      <c r="C13" s="5">
        <v>8315</v>
      </c>
      <c r="D13" s="10">
        <v>2</v>
      </c>
      <c r="E13" s="10">
        <v>3000</v>
      </c>
      <c r="F13" s="10">
        <v>3300</v>
      </c>
      <c r="G13" s="16" t="s">
        <v>30</v>
      </c>
      <c r="H13" s="13">
        <v>10305000</v>
      </c>
      <c r="I13" s="13">
        <v>4128000</v>
      </c>
      <c r="J13" s="13">
        <v>14433000</v>
      </c>
      <c r="K13" s="13">
        <v>0</v>
      </c>
      <c r="L13" s="13">
        <v>0</v>
      </c>
      <c r="M13" s="13">
        <v>0</v>
      </c>
      <c r="N13" s="13">
        <f t="shared" si="0"/>
        <v>14433000</v>
      </c>
      <c r="O13" s="13">
        <v>0</v>
      </c>
      <c r="P13" s="13">
        <v>0</v>
      </c>
      <c r="Q13" s="13">
        <f t="shared" si="1"/>
        <v>0</v>
      </c>
      <c r="R13" s="13">
        <v>0</v>
      </c>
      <c r="S13" s="13">
        <v>0</v>
      </c>
      <c r="T13" s="13">
        <f t="shared" si="2"/>
        <v>0</v>
      </c>
      <c r="U13" s="13">
        <f t="shared" si="3"/>
        <v>0</v>
      </c>
      <c r="V13" s="13">
        <v>0</v>
      </c>
      <c r="W13" s="13">
        <v>0</v>
      </c>
      <c r="X13" s="13">
        <f t="shared" si="4"/>
        <v>0</v>
      </c>
      <c r="Y13" s="13">
        <v>0</v>
      </c>
      <c r="Z13" s="13">
        <v>0</v>
      </c>
      <c r="AA13" s="13">
        <f t="shared" si="5"/>
        <v>0</v>
      </c>
      <c r="AB13" s="13">
        <f t="shared" si="6"/>
        <v>0</v>
      </c>
      <c r="AC13" s="13">
        <v>0</v>
      </c>
      <c r="AD13" s="13">
        <v>0</v>
      </c>
      <c r="AE13" s="13">
        <f t="shared" si="7"/>
        <v>0</v>
      </c>
      <c r="AF13" s="13">
        <v>0</v>
      </c>
      <c r="AG13" s="13">
        <v>0</v>
      </c>
      <c r="AH13" s="13">
        <f t="shared" si="8"/>
        <v>0</v>
      </c>
      <c r="AI13" s="13">
        <f t="shared" si="9"/>
        <v>0</v>
      </c>
      <c r="AJ13" s="13">
        <f>H13-O13-V13-AC13</f>
        <v>10305000</v>
      </c>
      <c r="AK13" s="13">
        <f>I13-P13-W13-AD13</f>
        <v>4128000</v>
      </c>
      <c r="AL13" s="13">
        <f t="shared" si="10"/>
        <v>14433000</v>
      </c>
      <c r="AM13" s="13">
        <f>K13-R13-Y13-AF13</f>
        <v>0</v>
      </c>
      <c r="AN13" s="13">
        <f>L13-S13-Z13-AG13</f>
        <v>0</v>
      </c>
      <c r="AO13" s="13">
        <f t="shared" si="11"/>
        <v>0</v>
      </c>
      <c r="AP13" s="13">
        <f t="shared" si="12"/>
        <v>14433000</v>
      </c>
      <c r="AQ13" s="13"/>
      <c r="AR13" s="6"/>
      <c r="AS13" s="14">
        <v>19332</v>
      </c>
      <c r="AT13" s="14"/>
      <c r="AU13" s="14">
        <v>0</v>
      </c>
      <c r="AV13" s="14">
        <f t="shared" si="13"/>
        <v>0</v>
      </c>
      <c r="AW13" s="14">
        <f t="shared" si="13"/>
        <v>19332</v>
      </c>
      <c r="AY13" s="4"/>
    </row>
    <row r="14" spans="2:51" ht="22.5">
      <c r="B14" s="10">
        <v>2013</v>
      </c>
      <c r="C14" s="5">
        <v>8315</v>
      </c>
      <c r="D14" s="10">
        <v>3</v>
      </c>
      <c r="E14" s="10"/>
      <c r="F14" s="10"/>
      <c r="G14" s="11" t="s">
        <v>31</v>
      </c>
      <c r="H14" s="17">
        <f>H15+H17</f>
        <v>40784112</v>
      </c>
      <c r="I14" s="17">
        <f>I15</f>
        <v>3143500</v>
      </c>
      <c r="J14" s="13">
        <f>H14+I14</f>
        <v>43927612</v>
      </c>
      <c r="K14" s="17">
        <f>K15+K17</f>
        <v>1915888</v>
      </c>
      <c r="L14" s="17">
        <f>L15+L17</f>
        <v>0</v>
      </c>
      <c r="M14" s="13">
        <f>K14+L14</f>
        <v>1915888</v>
      </c>
      <c r="N14" s="17">
        <f t="shared" si="0"/>
        <v>45843500</v>
      </c>
      <c r="O14" s="17">
        <f>O15+O17</f>
        <v>0</v>
      </c>
      <c r="P14" s="17">
        <f>P15</f>
        <v>0</v>
      </c>
      <c r="Q14" s="13">
        <f t="shared" si="1"/>
        <v>0</v>
      </c>
      <c r="R14" s="17">
        <f>R15+R17</f>
        <v>0</v>
      </c>
      <c r="S14" s="17">
        <f>S15</f>
        <v>0</v>
      </c>
      <c r="T14" s="13">
        <f t="shared" si="2"/>
        <v>0</v>
      </c>
      <c r="U14" s="17">
        <f t="shared" si="3"/>
        <v>0</v>
      </c>
      <c r="V14" s="17">
        <f>V15+V17</f>
        <v>0</v>
      </c>
      <c r="W14" s="17">
        <f>W15</f>
        <v>0</v>
      </c>
      <c r="X14" s="13">
        <f t="shared" si="4"/>
        <v>0</v>
      </c>
      <c r="Y14" s="17">
        <f>Y15+Y17</f>
        <v>0</v>
      </c>
      <c r="Z14" s="17">
        <f>Z15</f>
        <v>0</v>
      </c>
      <c r="AA14" s="13">
        <f t="shared" si="5"/>
        <v>0</v>
      </c>
      <c r="AB14" s="17">
        <f t="shared" si="6"/>
        <v>0</v>
      </c>
      <c r="AC14" s="17">
        <f>AC15+AC17</f>
        <v>0</v>
      </c>
      <c r="AD14" s="17">
        <f>AD15</f>
        <v>0</v>
      </c>
      <c r="AE14" s="13">
        <f t="shared" si="7"/>
        <v>0</v>
      </c>
      <c r="AF14" s="17">
        <f>AF15+AF17</f>
        <v>0</v>
      </c>
      <c r="AG14" s="17">
        <f>AG15</f>
        <v>0</v>
      </c>
      <c r="AH14" s="13">
        <f t="shared" si="8"/>
        <v>0</v>
      </c>
      <c r="AI14" s="17">
        <f t="shared" si="9"/>
        <v>0</v>
      </c>
      <c r="AJ14" s="17">
        <f>AJ15+AJ17</f>
        <v>40784112</v>
      </c>
      <c r="AK14" s="17">
        <f>AK15</f>
        <v>3143500</v>
      </c>
      <c r="AL14" s="13">
        <f t="shared" si="10"/>
        <v>43927612</v>
      </c>
      <c r="AM14" s="17">
        <f>AM15+AM17</f>
        <v>1915888</v>
      </c>
      <c r="AN14" s="17">
        <f>AN15</f>
        <v>0</v>
      </c>
      <c r="AO14" s="13">
        <f t="shared" si="11"/>
        <v>1915888</v>
      </c>
      <c r="AP14" s="17">
        <f t="shared" si="12"/>
        <v>45843500</v>
      </c>
      <c r="AQ14" s="13"/>
      <c r="AR14" s="6"/>
      <c r="AS14" s="14">
        <f>AS15+AS17</f>
        <v>10031</v>
      </c>
      <c r="AT14" s="14"/>
      <c r="AU14" s="14">
        <f>AU15+AU17</f>
        <v>0</v>
      </c>
      <c r="AV14" s="14">
        <f t="shared" si="13"/>
        <v>0</v>
      </c>
      <c r="AW14" s="14">
        <f t="shared" si="13"/>
        <v>10031</v>
      </c>
      <c r="AY14" s="4"/>
    </row>
    <row r="15" spans="2:51">
      <c r="B15" s="10">
        <v>2013</v>
      </c>
      <c r="C15" s="5">
        <v>8315</v>
      </c>
      <c r="D15" s="10">
        <v>3</v>
      </c>
      <c r="E15" s="10">
        <v>3000</v>
      </c>
      <c r="F15" s="10"/>
      <c r="G15" s="16" t="s">
        <v>29</v>
      </c>
      <c r="H15" s="18">
        <f>H16</f>
        <v>13784112</v>
      </c>
      <c r="I15" s="18">
        <f>I16</f>
        <v>3143500</v>
      </c>
      <c r="J15" s="13">
        <f>H15+I15</f>
        <v>16927612</v>
      </c>
      <c r="K15" s="18">
        <f>K16</f>
        <v>1915888</v>
      </c>
      <c r="L15" s="18">
        <f>L16</f>
        <v>0</v>
      </c>
      <c r="M15" s="18">
        <v>1915888</v>
      </c>
      <c r="N15" s="18">
        <f t="shared" si="0"/>
        <v>18843500</v>
      </c>
      <c r="O15" s="18">
        <f>O16</f>
        <v>0</v>
      </c>
      <c r="P15" s="18">
        <f>P16</f>
        <v>0</v>
      </c>
      <c r="Q15" s="13">
        <f t="shared" si="1"/>
        <v>0</v>
      </c>
      <c r="R15" s="18">
        <f>R16</f>
        <v>0</v>
      </c>
      <c r="S15" s="18">
        <f>S16</f>
        <v>0</v>
      </c>
      <c r="T15" s="13">
        <f t="shared" si="2"/>
        <v>0</v>
      </c>
      <c r="U15" s="18">
        <f t="shared" si="3"/>
        <v>0</v>
      </c>
      <c r="V15" s="18">
        <f>V16</f>
        <v>0</v>
      </c>
      <c r="W15" s="18">
        <f>W16</f>
        <v>0</v>
      </c>
      <c r="X15" s="13">
        <f t="shared" si="4"/>
        <v>0</v>
      </c>
      <c r="Y15" s="18">
        <f>Y16</f>
        <v>0</v>
      </c>
      <c r="Z15" s="18">
        <f>Z16</f>
        <v>0</v>
      </c>
      <c r="AA15" s="13">
        <f t="shared" si="5"/>
        <v>0</v>
      </c>
      <c r="AB15" s="18">
        <f t="shared" si="6"/>
        <v>0</v>
      </c>
      <c r="AC15" s="18">
        <f>AC16</f>
        <v>0</v>
      </c>
      <c r="AD15" s="18">
        <f>AD16</f>
        <v>0</v>
      </c>
      <c r="AE15" s="13">
        <f t="shared" si="7"/>
        <v>0</v>
      </c>
      <c r="AF15" s="18">
        <f>AF16</f>
        <v>0</v>
      </c>
      <c r="AG15" s="18">
        <f>AG16</f>
        <v>0</v>
      </c>
      <c r="AH15" s="13">
        <f t="shared" si="8"/>
        <v>0</v>
      </c>
      <c r="AI15" s="18">
        <f t="shared" si="9"/>
        <v>0</v>
      </c>
      <c r="AJ15" s="18">
        <f>AJ16</f>
        <v>13784112</v>
      </c>
      <c r="AK15" s="18">
        <f>AK16</f>
        <v>3143500</v>
      </c>
      <c r="AL15" s="13">
        <f t="shared" si="10"/>
        <v>16927612</v>
      </c>
      <c r="AM15" s="18">
        <f>AM16</f>
        <v>1915888</v>
      </c>
      <c r="AN15" s="18">
        <f>AN16</f>
        <v>0</v>
      </c>
      <c r="AO15" s="13">
        <f t="shared" si="11"/>
        <v>1915888</v>
      </c>
      <c r="AP15" s="18">
        <f t="shared" si="12"/>
        <v>18843500</v>
      </c>
      <c r="AQ15" s="13"/>
      <c r="AR15" s="6"/>
      <c r="AS15" s="14">
        <f>AS16</f>
        <v>9309</v>
      </c>
      <c r="AT15" s="19"/>
      <c r="AU15" s="19">
        <f>AU16</f>
        <v>0</v>
      </c>
      <c r="AV15" s="19">
        <f t="shared" si="13"/>
        <v>0</v>
      </c>
      <c r="AW15" s="19">
        <f t="shared" si="13"/>
        <v>9309</v>
      </c>
      <c r="AY15" s="4"/>
    </row>
    <row r="16" spans="2:51">
      <c r="B16" s="10">
        <v>2013</v>
      </c>
      <c r="C16" s="5">
        <v>8315</v>
      </c>
      <c r="D16" s="10">
        <v>3</v>
      </c>
      <c r="E16" s="10">
        <v>3000</v>
      </c>
      <c r="F16" s="10">
        <v>3300</v>
      </c>
      <c r="G16" s="16" t="s">
        <v>30</v>
      </c>
      <c r="H16" s="18">
        <v>13784112</v>
      </c>
      <c r="I16" s="18">
        <v>3143500</v>
      </c>
      <c r="J16" s="18">
        <v>16927612</v>
      </c>
      <c r="K16" s="18">
        <v>1915888</v>
      </c>
      <c r="L16" s="18"/>
      <c r="M16" s="18">
        <v>1915888</v>
      </c>
      <c r="N16" s="18">
        <f t="shared" si="0"/>
        <v>18843500</v>
      </c>
      <c r="O16" s="18">
        <v>0</v>
      </c>
      <c r="P16" s="18">
        <v>0</v>
      </c>
      <c r="Q16" s="13">
        <f t="shared" si="1"/>
        <v>0</v>
      </c>
      <c r="R16" s="18">
        <v>0</v>
      </c>
      <c r="S16" s="18">
        <v>0</v>
      </c>
      <c r="T16" s="13">
        <f t="shared" si="2"/>
        <v>0</v>
      </c>
      <c r="U16" s="18">
        <f t="shared" si="3"/>
        <v>0</v>
      </c>
      <c r="V16" s="18">
        <v>0</v>
      </c>
      <c r="W16" s="18">
        <v>0</v>
      </c>
      <c r="X16" s="13">
        <f t="shared" si="4"/>
        <v>0</v>
      </c>
      <c r="Y16" s="18">
        <v>0</v>
      </c>
      <c r="Z16" s="18">
        <v>0</v>
      </c>
      <c r="AA16" s="13">
        <f t="shared" si="5"/>
        <v>0</v>
      </c>
      <c r="AB16" s="18">
        <f t="shared" si="6"/>
        <v>0</v>
      </c>
      <c r="AC16" s="18">
        <v>0</v>
      </c>
      <c r="AD16" s="18">
        <v>0</v>
      </c>
      <c r="AE16" s="13">
        <f t="shared" si="7"/>
        <v>0</v>
      </c>
      <c r="AF16" s="18">
        <v>0</v>
      </c>
      <c r="AG16" s="18">
        <v>0</v>
      </c>
      <c r="AH16" s="13">
        <f t="shared" si="8"/>
        <v>0</v>
      </c>
      <c r="AI16" s="18">
        <f t="shared" si="9"/>
        <v>0</v>
      </c>
      <c r="AJ16" s="13">
        <f>H16-O16-V16-AC16</f>
        <v>13784112</v>
      </c>
      <c r="AK16" s="13">
        <f>I16-P16-W16-AD16</f>
        <v>3143500</v>
      </c>
      <c r="AL16" s="13">
        <f t="shared" si="10"/>
        <v>16927612</v>
      </c>
      <c r="AM16" s="13">
        <f>K16-R16-Y16-AF16</f>
        <v>1915888</v>
      </c>
      <c r="AN16" s="13">
        <f>L16-S16-Z16-AG16</f>
        <v>0</v>
      </c>
      <c r="AO16" s="13">
        <f t="shared" si="11"/>
        <v>1915888</v>
      </c>
      <c r="AP16" s="18">
        <f t="shared" si="12"/>
        <v>18843500</v>
      </c>
      <c r="AQ16" s="13"/>
      <c r="AR16" s="6"/>
      <c r="AS16" s="14">
        <v>9309</v>
      </c>
      <c r="AT16" s="19"/>
      <c r="AU16" s="19">
        <v>0</v>
      </c>
      <c r="AV16" s="19">
        <f t="shared" si="13"/>
        <v>0</v>
      </c>
      <c r="AW16" s="19">
        <f t="shared" si="13"/>
        <v>9309</v>
      </c>
      <c r="AY16" s="4"/>
    </row>
    <row r="17" spans="2:51" ht="22.5">
      <c r="B17" s="10">
        <v>2013</v>
      </c>
      <c r="C17" s="5">
        <v>8315</v>
      </c>
      <c r="D17" s="10">
        <v>3</v>
      </c>
      <c r="E17" s="10">
        <v>4000</v>
      </c>
      <c r="F17" s="10"/>
      <c r="G17" s="16" t="s">
        <v>32</v>
      </c>
      <c r="H17" s="18">
        <f>H18</f>
        <v>27000000</v>
      </c>
      <c r="I17" s="18">
        <f>I18</f>
        <v>0</v>
      </c>
      <c r="J17" s="13">
        <f>H17+I17</f>
        <v>27000000</v>
      </c>
      <c r="K17" s="18">
        <f>K18</f>
        <v>0</v>
      </c>
      <c r="L17" s="18">
        <f>L18</f>
        <v>0</v>
      </c>
      <c r="M17" s="18">
        <v>0</v>
      </c>
      <c r="N17" s="18">
        <f t="shared" si="0"/>
        <v>27000000</v>
      </c>
      <c r="O17" s="18">
        <f>O18</f>
        <v>0</v>
      </c>
      <c r="P17" s="18">
        <f>P18</f>
        <v>0</v>
      </c>
      <c r="Q17" s="13">
        <f t="shared" si="1"/>
        <v>0</v>
      </c>
      <c r="R17" s="18">
        <f>R18</f>
        <v>0</v>
      </c>
      <c r="S17" s="18">
        <f>S18</f>
        <v>0</v>
      </c>
      <c r="T17" s="18">
        <f t="shared" si="2"/>
        <v>0</v>
      </c>
      <c r="U17" s="18">
        <f t="shared" si="3"/>
        <v>0</v>
      </c>
      <c r="V17" s="18">
        <f>V18</f>
        <v>0</v>
      </c>
      <c r="W17" s="18">
        <f>W18</f>
        <v>0</v>
      </c>
      <c r="X17" s="13">
        <f t="shared" si="4"/>
        <v>0</v>
      </c>
      <c r="Y17" s="18">
        <f>Y18</f>
        <v>0</v>
      </c>
      <c r="Z17" s="18">
        <f>Z18</f>
        <v>0</v>
      </c>
      <c r="AA17" s="18">
        <f t="shared" si="5"/>
        <v>0</v>
      </c>
      <c r="AB17" s="18">
        <f t="shared" si="6"/>
        <v>0</v>
      </c>
      <c r="AC17" s="18">
        <f>AC18</f>
        <v>0</v>
      </c>
      <c r="AD17" s="18">
        <f>AD18</f>
        <v>0</v>
      </c>
      <c r="AE17" s="13">
        <f t="shared" si="7"/>
        <v>0</v>
      </c>
      <c r="AF17" s="18">
        <f>AF18</f>
        <v>0</v>
      </c>
      <c r="AG17" s="18">
        <f>AG18</f>
        <v>0</v>
      </c>
      <c r="AH17" s="18">
        <f t="shared" si="8"/>
        <v>0</v>
      </c>
      <c r="AI17" s="18">
        <f t="shared" si="9"/>
        <v>0</v>
      </c>
      <c r="AJ17" s="18">
        <f>AJ18</f>
        <v>27000000</v>
      </c>
      <c r="AK17" s="18">
        <f>AK18</f>
        <v>0</v>
      </c>
      <c r="AL17" s="13">
        <f t="shared" si="10"/>
        <v>27000000</v>
      </c>
      <c r="AM17" s="18">
        <f>AM18</f>
        <v>0</v>
      </c>
      <c r="AN17" s="18">
        <f>AN18</f>
        <v>0</v>
      </c>
      <c r="AO17" s="18">
        <f t="shared" si="11"/>
        <v>0</v>
      </c>
      <c r="AP17" s="18">
        <f t="shared" si="12"/>
        <v>27000000</v>
      </c>
      <c r="AQ17" s="10"/>
      <c r="AR17" s="10"/>
      <c r="AS17" s="14">
        <f>AS18</f>
        <v>722</v>
      </c>
      <c r="AT17" s="19"/>
      <c r="AU17" s="19">
        <f>AU18</f>
        <v>0</v>
      </c>
      <c r="AV17" s="19">
        <f t="shared" si="13"/>
        <v>0</v>
      </c>
      <c r="AW17" s="19">
        <f t="shared" si="13"/>
        <v>722</v>
      </c>
      <c r="AY17" s="4"/>
    </row>
    <row r="18" spans="2:51">
      <c r="B18" s="10">
        <v>2013</v>
      </c>
      <c r="C18" s="5">
        <v>8315</v>
      </c>
      <c r="D18" s="10">
        <v>3</v>
      </c>
      <c r="E18" s="10">
        <v>4000</v>
      </c>
      <c r="F18" s="10">
        <v>4400</v>
      </c>
      <c r="G18" s="16" t="s">
        <v>33</v>
      </c>
      <c r="H18" s="18">
        <v>27000000</v>
      </c>
      <c r="I18" s="18">
        <v>0</v>
      </c>
      <c r="J18" s="18">
        <v>27000000</v>
      </c>
      <c r="K18" s="18">
        <v>0</v>
      </c>
      <c r="L18" s="18">
        <v>0</v>
      </c>
      <c r="M18" s="18">
        <v>0</v>
      </c>
      <c r="N18" s="18">
        <f t="shared" si="0"/>
        <v>27000000</v>
      </c>
      <c r="O18" s="18">
        <v>0</v>
      </c>
      <c r="P18" s="18">
        <v>0</v>
      </c>
      <c r="Q18" s="13">
        <f t="shared" si="1"/>
        <v>0</v>
      </c>
      <c r="R18" s="18">
        <v>0</v>
      </c>
      <c r="S18" s="18">
        <v>0</v>
      </c>
      <c r="T18" s="18">
        <f t="shared" si="2"/>
        <v>0</v>
      </c>
      <c r="U18" s="18">
        <f t="shared" si="3"/>
        <v>0</v>
      </c>
      <c r="V18" s="18">
        <v>0</v>
      </c>
      <c r="W18" s="18">
        <v>0</v>
      </c>
      <c r="X18" s="13">
        <f t="shared" si="4"/>
        <v>0</v>
      </c>
      <c r="Y18" s="18">
        <v>0</v>
      </c>
      <c r="Z18" s="18">
        <v>0</v>
      </c>
      <c r="AA18" s="18">
        <f t="shared" si="5"/>
        <v>0</v>
      </c>
      <c r="AB18" s="18">
        <f t="shared" si="6"/>
        <v>0</v>
      </c>
      <c r="AC18" s="18">
        <v>0</v>
      </c>
      <c r="AD18" s="18">
        <v>0</v>
      </c>
      <c r="AE18" s="13">
        <f t="shared" si="7"/>
        <v>0</v>
      </c>
      <c r="AF18" s="18">
        <v>0</v>
      </c>
      <c r="AG18" s="18">
        <v>0</v>
      </c>
      <c r="AH18" s="18">
        <f t="shared" si="8"/>
        <v>0</v>
      </c>
      <c r="AI18" s="18">
        <f t="shared" si="9"/>
        <v>0</v>
      </c>
      <c r="AJ18" s="13">
        <f>H18-O18-V18-AC18</f>
        <v>27000000</v>
      </c>
      <c r="AK18" s="13">
        <f>I18-P18-W18-AD18</f>
        <v>0</v>
      </c>
      <c r="AL18" s="13">
        <f t="shared" si="10"/>
        <v>27000000</v>
      </c>
      <c r="AM18" s="13">
        <f>K18-R18-Y18-AF18</f>
        <v>0</v>
      </c>
      <c r="AN18" s="13">
        <f>L18-S18-Z18-AG18</f>
        <v>0</v>
      </c>
      <c r="AO18" s="18">
        <f t="shared" si="11"/>
        <v>0</v>
      </c>
      <c r="AP18" s="18">
        <f t="shared" si="12"/>
        <v>27000000</v>
      </c>
      <c r="AQ18" s="10"/>
      <c r="AR18" s="10"/>
      <c r="AS18" s="14">
        <v>722</v>
      </c>
      <c r="AT18" s="19"/>
      <c r="AU18" s="19">
        <v>0</v>
      </c>
      <c r="AV18" s="19">
        <f t="shared" si="13"/>
        <v>0</v>
      </c>
      <c r="AW18" s="19">
        <f t="shared" si="13"/>
        <v>722</v>
      </c>
      <c r="AY18" s="4"/>
    </row>
    <row r="19" spans="2:51" ht="22.5">
      <c r="B19" s="10">
        <v>2013</v>
      </c>
      <c r="C19" s="5">
        <v>8315</v>
      </c>
      <c r="D19" s="10">
        <v>6</v>
      </c>
      <c r="E19" s="10"/>
      <c r="F19" s="10"/>
      <c r="G19" s="11" t="s">
        <v>34</v>
      </c>
      <c r="H19" s="13">
        <f>H20</f>
        <v>2000000</v>
      </c>
      <c r="I19" s="13">
        <f>I20</f>
        <v>0</v>
      </c>
      <c r="J19" s="13">
        <f>H19+I19</f>
        <v>2000000</v>
      </c>
      <c r="K19" s="13">
        <f>K20</f>
        <v>4800000</v>
      </c>
      <c r="L19" s="13">
        <f>L20</f>
        <v>0</v>
      </c>
      <c r="M19" s="13">
        <f>K19+L19</f>
        <v>4800000</v>
      </c>
      <c r="N19" s="13">
        <f t="shared" si="0"/>
        <v>6800000</v>
      </c>
      <c r="O19" s="13">
        <f>O20</f>
        <v>0</v>
      </c>
      <c r="P19" s="13">
        <f>P20</f>
        <v>0</v>
      </c>
      <c r="Q19" s="13">
        <f t="shared" si="1"/>
        <v>0</v>
      </c>
      <c r="R19" s="13">
        <f>R20</f>
        <v>0</v>
      </c>
      <c r="S19" s="13">
        <f>S20</f>
        <v>0</v>
      </c>
      <c r="T19" s="13">
        <f t="shared" si="2"/>
        <v>0</v>
      </c>
      <c r="U19" s="13">
        <f t="shared" si="3"/>
        <v>0</v>
      </c>
      <c r="V19" s="13">
        <f>V20</f>
        <v>0</v>
      </c>
      <c r="W19" s="13">
        <f>W20</f>
        <v>0</v>
      </c>
      <c r="X19" s="13">
        <f t="shared" si="4"/>
        <v>0</v>
      </c>
      <c r="Y19" s="13">
        <f>Y20</f>
        <v>0</v>
      </c>
      <c r="Z19" s="13">
        <f>Z20</f>
        <v>0</v>
      </c>
      <c r="AA19" s="13">
        <f t="shared" si="5"/>
        <v>0</v>
      </c>
      <c r="AB19" s="13">
        <f t="shared" si="6"/>
        <v>0</v>
      </c>
      <c r="AC19" s="13">
        <f>AC20</f>
        <v>0</v>
      </c>
      <c r="AD19" s="13">
        <f>AD20</f>
        <v>0</v>
      </c>
      <c r="AE19" s="13">
        <f t="shared" si="7"/>
        <v>0</v>
      </c>
      <c r="AF19" s="13">
        <f>AF20</f>
        <v>0</v>
      </c>
      <c r="AG19" s="13">
        <f>AG20</f>
        <v>0</v>
      </c>
      <c r="AH19" s="13">
        <f t="shared" si="8"/>
        <v>0</v>
      </c>
      <c r="AI19" s="13">
        <f t="shared" si="9"/>
        <v>0</v>
      </c>
      <c r="AJ19" s="13">
        <f>AJ20</f>
        <v>2000000</v>
      </c>
      <c r="AK19" s="13">
        <f>AK20</f>
        <v>0</v>
      </c>
      <c r="AL19" s="13">
        <f t="shared" si="10"/>
        <v>2000000</v>
      </c>
      <c r="AM19" s="13">
        <f>AM20</f>
        <v>4800000</v>
      </c>
      <c r="AN19" s="13">
        <f>AN20</f>
        <v>0</v>
      </c>
      <c r="AO19" s="13">
        <f t="shared" si="11"/>
        <v>4800000</v>
      </c>
      <c r="AP19" s="13">
        <f t="shared" si="12"/>
        <v>6800000</v>
      </c>
      <c r="AQ19" s="13"/>
      <c r="AR19" s="14">
        <f>AR20+AR23+AR25</f>
        <v>13</v>
      </c>
      <c r="AS19" s="14"/>
      <c r="AT19" s="14">
        <f>AT20+AT23+AT25</f>
        <v>0</v>
      </c>
      <c r="AU19" s="14"/>
      <c r="AV19" s="14">
        <f t="shared" si="13"/>
        <v>13</v>
      </c>
      <c r="AW19" s="14">
        <f t="shared" si="13"/>
        <v>0</v>
      </c>
      <c r="AY19" s="4"/>
    </row>
    <row r="20" spans="2:51">
      <c r="B20" s="10">
        <v>2013</v>
      </c>
      <c r="C20" s="5">
        <v>8315</v>
      </c>
      <c r="D20" s="10">
        <v>6</v>
      </c>
      <c r="E20" s="10">
        <v>3000</v>
      </c>
      <c r="F20" s="10"/>
      <c r="G20" s="16" t="s">
        <v>29</v>
      </c>
      <c r="H20" s="13">
        <f>H21</f>
        <v>2000000</v>
      </c>
      <c r="I20" s="13">
        <f>I21</f>
        <v>0</v>
      </c>
      <c r="J20" s="13">
        <f>H20+I20</f>
        <v>2000000</v>
      </c>
      <c r="K20" s="13">
        <f>K21</f>
        <v>4800000</v>
      </c>
      <c r="L20" s="13">
        <f>L21</f>
        <v>0</v>
      </c>
      <c r="M20" s="13">
        <v>4800000</v>
      </c>
      <c r="N20" s="13">
        <f t="shared" si="0"/>
        <v>6800000</v>
      </c>
      <c r="O20" s="13">
        <f>O21</f>
        <v>0</v>
      </c>
      <c r="P20" s="13">
        <f>P21</f>
        <v>0</v>
      </c>
      <c r="Q20" s="13">
        <f t="shared" si="1"/>
        <v>0</v>
      </c>
      <c r="R20" s="13">
        <f>R21</f>
        <v>0</v>
      </c>
      <c r="S20" s="13">
        <f>S21</f>
        <v>0</v>
      </c>
      <c r="T20" s="13">
        <f t="shared" si="2"/>
        <v>0</v>
      </c>
      <c r="U20" s="13">
        <f t="shared" si="3"/>
        <v>0</v>
      </c>
      <c r="V20" s="13">
        <f>V21</f>
        <v>0</v>
      </c>
      <c r="W20" s="13">
        <f>W21</f>
        <v>0</v>
      </c>
      <c r="X20" s="13">
        <f t="shared" si="4"/>
        <v>0</v>
      </c>
      <c r="Y20" s="13">
        <f>Y21</f>
        <v>0</v>
      </c>
      <c r="Z20" s="13">
        <f>Z21</f>
        <v>0</v>
      </c>
      <c r="AA20" s="13">
        <f t="shared" si="5"/>
        <v>0</v>
      </c>
      <c r="AB20" s="13">
        <f t="shared" si="6"/>
        <v>0</v>
      </c>
      <c r="AC20" s="13">
        <f>AC21</f>
        <v>0</v>
      </c>
      <c r="AD20" s="13">
        <f>AD21</f>
        <v>0</v>
      </c>
      <c r="AE20" s="13">
        <f t="shared" si="7"/>
        <v>0</v>
      </c>
      <c r="AF20" s="13">
        <f>AF21</f>
        <v>0</v>
      </c>
      <c r="AG20" s="13">
        <f>AG21</f>
        <v>0</v>
      </c>
      <c r="AH20" s="13">
        <f t="shared" si="8"/>
        <v>0</v>
      </c>
      <c r="AI20" s="13">
        <f t="shared" si="9"/>
        <v>0</v>
      </c>
      <c r="AJ20" s="13">
        <f>AJ21</f>
        <v>2000000</v>
      </c>
      <c r="AK20" s="13">
        <f>AK21</f>
        <v>0</v>
      </c>
      <c r="AL20" s="13">
        <f t="shared" si="10"/>
        <v>2000000</v>
      </c>
      <c r="AM20" s="13">
        <f>AM21</f>
        <v>4800000</v>
      </c>
      <c r="AN20" s="13">
        <f>AN21</f>
        <v>0</v>
      </c>
      <c r="AO20" s="13">
        <f t="shared" si="11"/>
        <v>4800000</v>
      </c>
      <c r="AP20" s="13">
        <f t="shared" si="12"/>
        <v>6800000</v>
      </c>
      <c r="AQ20" s="13"/>
      <c r="AR20" s="14">
        <f>AR21</f>
        <v>10</v>
      </c>
      <c r="AS20" s="14"/>
      <c r="AT20" s="14">
        <f>AT21</f>
        <v>0</v>
      </c>
      <c r="AU20" s="14"/>
      <c r="AV20" s="14">
        <f t="shared" si="13"/>
        <v>10</v>
      </c>
      <c r="AW20" s="14">
        <f t="shared" si="13"/>
        <v>0</v>
      </c>
      <c r="AY20" s="4"/>
    </row>
    <row r="21" spans="2:51">
      <c r="B21" s="10">
        <v>2013</v>
      </c>
      <c r="C21" s="5">
        <v>8315</v>
      </c>
      <c r="D21" s="10">
        <v>6</v>
      </c>
      <c r="E21" s="10">
        <v>3000</v>
      </c>
      <c r="F21" s="10">
        <v>3300</v>
      </c>
      <c r="G21" s="16" t="s">
        <v>30</v>
      </c>
      <c r="H21" s="13">
        <v>2000000</v>
      </c>
      <c r="I21" s="13">
        <v>0</v>
      </c>
      <c r="J21" s="13">
        <v>2000000</v>
      </c>
      <c r="K21" s="13">
        <v>4800000</v>
      </c>
      <c r="L21" s="13">
        <v>0</v>
      </c>
      <c r="M21" s="13">
        <v>4800000</v>
      </c>
      <c r="N21" s="13">
        <f t="shared" si="0"/>
        <v>6800000</v>
      </c>
      <c r="O21" s="13">
        <v>0</v>
      </c>
      <c r="P21" s="13">
        <v>0</v>
      </c>
      <c r="Q21" s="13">
        <f t="shared" si="1"/>
        <v>0</v>
      </c>
      <c r="R21" s="13">
        <v>0</v>
      </c>
      <c r="S21" s="13">
        <v>0</v>
      </c>
      <c r="T21" s="13">
        <f t="shared" si="2"/>
        <v>0</v>
      </c>
      <c r="U21" s="13">
        <f t="shared" si="3"/>
        <v>0</v>
      </c>
      <c r="V21" s="13">
        <v>0</v>
      </c>
      <c r="W21" s="13">
        <v>0</v>
      </c>
      <c r="X21" s="13">
        <f t="shared" si="4"/>
        <v>0</v>
      </c>
      <c r="Y21" s="13">
        <v>0</v>
      </c>
      <c r="Z21" s="13">
        <v>0</v>
      </c>
      <c r="AA21" s="13">
        <f t="shared" si="5"/>
        <v>0</v>
      </c>
      <c r="AB21" s="13">
        <f t="shared" si="6"/>
        <v>0</v>
      </c>
      <c r="AC21" s="13">
        <v>0</v>
      </c>
      <c r="AD21" s="13">
        <v>0</v>
      </c>
      <c r="AE21" s="13">
        <f t="shared" si="7"/>
        <v>0</v>
      </c>
      <c r="AF21" s="13">
        <v>0</v>
      </c>
      <c r="AG21" s="13">
        <v>0</v>
      </c>
      <c r="AH21" s="13">
        <f t="shared" si="8"/>
        <v>0</v>
      </c>
      <c r="AI21" s="13">
        <f t="shared" si="9"/>
        <v>0</v>
      </c>
      <c r="AJ21" s="13">
        <f>H21-O21-V21-AC21</f>
        <v>2000000</v>
      </c>
      <c r="AK21" s="13">
        <f>I21-P21-W21-AD21</f>
        <v>0</v>
      </c>
      <c r="AL21" s="13">
        <f t="shared" si="10"/>
        <v>2000000</v>
      </c>
      <c r="AM21" s="13">
        <f>K21-R21-Y21-AF21</f>
        <v>4800000</v>
      </c>
      <c r="AN21" s="13">
        <f>L21-S21-Z21-AG21</f>
        <v>0</v>
      </c>
      <c r="AO21" s="13">
        <f t="shared" si="11"/>
        <v>4800000</v>
      </c>
      <c r="AP21" s="13">
        <f t="shared" si="12"/>
        <v>6800000</v>
      </c>
      <c r="AQ21" s="13" t="s">
        <v>35</v>
      </c>
      <c r="AR21" s="14">
        <v>10</v>
      </c>
      <c r="AS21" s="14"/>
      <c r="AT21" s="14">
        <v>0</v>
      </c>
      <c r="AU21" s="14"/>
      <c r="AV21" s="14">
        <f t="shared" si="13"/>
        <v>10</v>
      </c>
      <c r="AW21" s="14">
        <f t="shared" si="13"/>
        <v>0</v>
      </c>
      <c r="AY21" s="4"/>
    </row>
    <row r="22" spans="2:51">
      <c r="B22" s="10">
        <v>2013</v>
      </c>
      <c r="C22" s="5">
        <v>8315</v>
      </c>
      <c r="D22" s="10">
        <v>7</v>
      </c>
      <c r="E22" s="10"/>
      <c r="F22" s="10"/>
      <c r="G22" s="11" t="s">
        <v>36</v>
      </c>
      <c r="H22" s="20">
        <f>H23+H25</f>
        <v>3000000</v>
      </c>
      <c r="I22" s="20">
        <f>I23+I25</f>
        <v>0</v>
      </c>
      <c r="J22" s="13">
        <f>H22+I22</f>
        <v>3000000</v>
      </c>
      <c r="K22" s="20">
        <f>K23+K25</f>
        <v>0</v>
      </c>
      <c r="L22" s="20">
        <f>L23+L25</f>
        <v>0</v>
      </c>
      <c r="M22" s="13">
        <f>K22+L22</f>
        <v>0</v>
      </c>
      <c r="N22" s="20">
        <f t="shared" si="0"/>
        <v>3000000</v>
      </c>
      <c r="O22" s="20">
        <f>O23+O25</f>
        <v>0</v>
      </c>
      <c r="P22" s="20">
        <f>P23+P25</f>
        <v>0</v>
      </c>
      <c r="Q22" s="13">
        <f t="shared" si="1"/>
        <v>0</v>
      </c>
      <c r="R22" s="20">
        <f>R23+R25</f>
        <v>0</v>
      </c>
      <c r="S22" s="20">
        <f>S23+S25</f>
        <v>0</v>
      </c>
      <c r="T22" s="13">
        <f t="shared" si="2"/>
        <v>0</v>
      </c>
      <c r="U22" s="20">
        <f t="shared" si="3"/>
        <v>0</v>
      </c>
      <c r="V22" s="20">
        <f>V23+V25</f>
        <v>0</v>
      </c>
      <c r="W22" s="20">
        <f>W23+W25</f>
        <v>0</v>
      </c>
      <c r="X22" s="13">
        <f t="shared" si="4"/>
        <v>0</v>
      </c>
      <c r="Y22" s="20">
        <f>Y23+Y25</f>
        <v>0</v>
      </c>
      <c r="Z22" s="20">
        <f>Z23+Z25</f>
        <v>0</v>
      </c>
      <c r="AA22" s="13">
        <f t="shared" si="5"/>
        <v>0</v>
      </c>
      <c r="AB22" s="20">
        <f t="shared" si="6"/>
        <v>0</v>
      </c>
      <c r="AC22" s="20">
        <f>AC23+AC25</f>
        <v>0</v>
      </c>
      <c r="AD22" s="20">
        <f>AD23+AD25</f>
        <v>0</v>
      </c>
      <c r="AE22" s="13">
        <f t="shared" si="7"/>
        <v>0</v>
      </c>
      <c r="AF22" s="20">
        <f>AF23+AF25</f>
        <v>0</v>
      </c>
      <c r="AG22" s="20">
        <f>AG23+AG25</f>
        <v>0</v>
      </c>
      <c r="AH22" s="13">
        <f t="shared" si="8"/>
        <v>0</v>
      </c>
      <c r="AI22" s="20">
        <f t="shared" si="9"/>
        <v>0</v>
      </c>
      <c r="AJ22" s="20">
        <f>AJ23+AJ25</f>
        <v>3000000</v>
      </c>
      <c r="AK22" s="20">
        <f>AK23+AK25</f>
        <v>0</v>
      </c>
      <c r="AL22" s="13">
        <f t="shared" si="10"/>
        <v>3000000</v>
      </c>
      <c r="AM22" s="20">
        <f>AM23+AM25</f>
        <v>0</v>
      </c>
      <c r="AN22" s="20">
        <f>AN23+AN25</f>
        <v>0</v>
      </c>
      <c r="AO22" s="13">
        <f t="shared" si="11"/>
        <v>0</v>
      </c>
      <c r="AP22" s="20">
        <f t="shared" si="12"/>
        <v>3000000</v>
      </c>
      <c r="AQ22" s="13"/>
      <c r="AR22" s="14">
        <f>AR23+AR25</f>
        <v>3</v>
      </c>
      <c r="AS22" s="14">
        <f>AS23+AS25</f>
        <v>3</v>
      </c>
      <c r="AT22" s="14">
        <f>AT23+AT25</f>
        <v>0</v>
      </c>
      <c r="AU22" s="14">
        <f>AU23+AU25</f>
        <v>0</v>
      </c>
      <c r="AV22" s="14">
        <f t="shared" si="13"/>
        <v>3</v>
      </c>
      <c r="AW22" s="14">
        <f t="shared" si="13"/>
        <v>3</v>
      </c>
      <c r="AY22" s="4"/>
    </row>
    <row r="23" spans="2:51">
      <c r="B23" s="10">
        <v>2013</v>
      </c>
      <c r="C23" s="5">
        <v>8315</v>
      </c>
      <c r="D23" s="10">
        <v>7</v>
      </c>
      <c r="E23" s="10">
        <v>2000</v>
      </c>
      <c r="F23" s="10"/>
      <c r="G23" s="16" t="s">
        <v>37</v>
      </c>
      <c r="H23" s="13">
        <f>H24</f>
        <v>1000000</v>
      </c>
      <c r="I23" s="13">
        <f>I24</f>
        <v>0</v>
      </c>
      <c r="J23" s="13">
        <f>H23+I23</f>
        <v>1000000</v>
      </c>
      <c r="K23" s="13">
        <f>K24</f>
        <v>0</v>
      </c>
      <c r="L23" s="13">
        <f>L24</f>
        <v>0</v>
      </c>
      <c r="M23" s="13">
        <v>0</v>
      </c>
      <c r="N23" s="13">
        <f t="shared" si="0"/>
        <v>1000000</v>
      </c>
      <c r="O23" s="13">
        <f>O24</f>
        <v>0</v>
      </c>
      <c r="P23" s="13">
        <f>P24</f>
        <v>0</v>
      </c>
      <c r="Q23" s="13">
        <f t="shared" si="1"/>
        <v>0</v>
      </c>
      <c r="R23" s="13">
        <f>R24</f>
        <v>0</v>
      </c>
      <c r="S23" s="13">
        <f>S24</f>
        <v>0</v>
      </c>
      <c r="T23" s="13">
        <f t="shared" si="2"/>
        <v>0</v>
      </c>
      <c r="U23" s="13">
        <f t="shared" si="3"/>
        <v>0</v>
      </c>
      <c r="V23" s="13">
        <f>V24</f>
        <v>0</v>
      </c>
      <c r="W23" s="13">
        <f>W24</f>
        <v>0</v>
      </c>
      <c r="X23" s="13">
        <f t="shared" si="4"/>
        <v>0</v>
      </c>
      <c r="Y23" s="13">
        <f>Y24</f>
        <v>0</v>
      </c>
      <c r="Z23" s="13">
        <f>Z24</f>
        <v>0</v>
      </c>
      <c r="AA23" s="13">
        <f t="shared" si="5"/>
        <v>0</v>
      </c>
      <c r="AB23" s="13">
        <f t="shared" si="6"/>
        <v>0</v>
      </c>
      <c r="AC23" s="13">
        <f>AC24</f>
        <v>0</v>
      </c>
      <c r="AD23" s="13">
        <f>AD24</f>
        <v>0</v>
      </c>
      <c r="AE23" s="13">
        <f t="shared" si="7"/>
        <v>0</v>
      </c>
      <c r="AF23" s="13">
        <f>AF24</f>
        <v>0</v>
      </c>
      <c r="AG23" s="13">
        <f>AG24</f>
        <v>0</v>
      </c>
      <c r="AH23" s="13">
        <f t="shared" si="8"/>
        <v>0</v>
      </c>
      <c r="AI23" s="13">
        <f t="shared" si="9"/>
        <v>0</v>
      </c>
      <c r="AJ23" s="13">
        <f>AJ24</f>
        <v>1000000</v>
      </c>
      <c r="AK23" s="13">
        <f>AK24</f>
        <v>0</v>
      </c>
      <c r="AL23" s="13">
        <f t="shared" si="10"/>
        <v>1000000</v>
      </c>
      <c r="AM23" s="13">
        <f>AM24</f>
        <v>0</v>
      </c>
      <c r="AN23" s="13">
        <f>AN24</f>
        <v>0</v>
      </c>
      <c r="AO23" s="13">
        <f t="shared" si="11"/>
        <v>0</v>
      </c>
      <c r="AP23" s="13">
        <f t="shared" si="12"/>
        <v>1000000</v>
      </c>
      <c r="AQ23" s="13"/>
      <c r="AR23" s="14">
        <f>AR24</f>
        <v>1</v>
      </c>
      <c r="AS23" s="14">
        <f>AS24</f>
        <v>1</v>
      </c>
      <c r="AT23" s="14">
        <f>AT24</f>
        <v>0</v>
      </c>
      <c r="AU23" s="14">
        <f>AU24</f>
        <v>0</v>
      </c>
      <c r="AV23" s="14">
        <f t="shared" si="13"/>
        <v>1</v>
      </c>
      <c r="AW23" s="14">
        <f t="shared" si="13"/>
        <v>1</v>
      </c>
      <c r="AY23" s="4"/>
    </row>
    <row r="24" spans="2:51">
      <c r="B24" s="10">
        <v>2013</v>
      </c>
      <c r="C24" s="5">
        <v>8315</v>
      </c>
      <c r="D24" s="10">
        <v>7</v>
      </c>
      <c r="E24" s="10">
        <v>2000</v>
      </c>
      <c r="F24" s="10">
        <v>2500</v>
      </c>
      <c r="G24" s="16" t="s">
        <v>38</v>
      </c>
      <c r="H24" s="13">
        <v>1000000</v>
      </c>
      <c r="I24" s="13">
        <v>0</v>
      </c>
      <c r="J24" s="13">
        <v>1000000</v>
      </c>
      <c r="K24" s="13">
        <v>0</v>
      </c>
      <c r="L24" s="13">
        <v>0</v>
      </c>
      <c r="M24" s="13">
        <v>0</v>
      </c>
      <c r="N24" s="13">
        <f t="shared" si="0"/>
        <v>1000000</v>
      </c>
      <c r="O24" s="13">
        <v>0</v>
      </c>
      <c r="P24" s="13">
        <v>0</v>
      </c>
      <c r="Q24" s="13">
        <f t="shared" si="1"/>
        <v>0</v>
      </c>
      <c r="R24" s="13">
        <v>0</v>
      </c>
      <c r="S24" s="13">
        <v>0</v>
      </c>
      <c r="T24" s="13">
        <f t="shared" si="2"/>
        <v>0</v>
      </c>
      <c r="U24" s="13">
        <f t="shared" si="3"/>
        <v>0</v>
      </c>
      <c r="V24" s="13">
        <v>0</v>
      </c>
      <c r="W24" s="13">
        <v>0</v>
      </c>
      <c r="X24" s="13">
        <f t="shared" si="4"/>
        <v>0</v>
      </c>
      <c r="Y24" s="13">
        <v>0</v>
      </c>
      <c r="Z24" s="13">
        <v>0</v>
      </c>
      <c r="AA24" s="13">
        <f t="shared" si="5"/>
        <v>0</v>
      </c>
      <c r="AB24" s="13">
        <f t="shared" si="6"/>
        <v>0</v>
      </c>
      <c r="AC24" s="13">
        <v>0</v>
      </c>
      <c r="AD24" s="13">
        <v>0</v>
      </c>
      <c r="AE24" s="13">
        <f t="shared" si="7"/>
        <v>0</v>
      </c>
      <c r="AF24" s="13">
        <v>0</v>
      </c>
      <c r="AG24" s="13">
        <v>0</v>
      </c>
      <c r="AH24" s="13">
        <f t="shared" si="8"/>
        <v>0</v>
      </c>
      <c r="AI24" s="13">
        <f t="shared" si="9"/>
        <v>0</v>
      </c>
      <c r="AJ24" s="13">
        <f>H24-O24-V24-AC24</f>
        <v>1000000</v>
      </c>
      <c r="AK24" s="13">
        <f>I24-P24-W24-AD24</f>
        <v>0</v>
      </c>
      <c r="AL24" s="13">
        <f t="shared" si="10"/>
        <v>1000000</v>
      </c>
      <c r="AM24" s="13">
        <f>K24-R24-Y24-AF24</f>
        <v>0</v>
      </c>
      <c r="AN24" s="13">
        <f>L24-S24-Z24-AG24</f>
        <v>0</v>
      </c>
      <c r="AO24" s="13">
        <f t="shared" si="11"/>
        <v>0</v>
      </c>
      <c r="AP24" s="13">
        <f t="shared" si="12"/>
        <v>1000000</v>
      </c>
      <c r="AQ24" s="13" t="s">
        <v>39</v>
      </c>
      <c r="AR24" s="14">
        <v>1</v>
      </c>
      <c r="AS24" s="14">
        <v>1</v>
      </c>
      <c r="AT24" s="14">
        <v>0</v>
      </c>
      <c r="AU24" s="14">
        <v>0</v>
      </c>
      <c r="AV24" s="14">
        <f t="shared" si="13"/>
        <v>1</v>
      </c>
      <c r="AW24" s="14">
        <f t="shared" si="13"/>
        <v>1</v>
      </c>
      <c r="AY24" s="4"/>
    </row>
    <row r="25" spans="2:51">
      <c r="B25" s="10">
        <v>2013</v>
      </c>
      <c r="C25" s="5">
        <v>8315</v>
      </c>
      <c r="D25" s="10">
        <v>7</v>
      </c>
      <c r="E25" s="10">
        <v>5000</v>
      </c>
      <c r="F25" s="10"/>
      <c r="G25" s="16" t="s">
        <v>40</v>
      </c>
      <c r="H25" s="13">
        <f>H26</f>
        <v>2000000</v>
      </c>
      <c r="I25" s="13">
        <f>I26</f>
        <v>0</v>
      </c>
      <c r="J25" s="13">
        <f>H25+I25</f>
        <v>2000000</v>
      </c>
      <c r="K25" s="13">
        <f>K26</f>
        <v>0</v>
      </c>
      <c r="L25" s="13">
        <f>L26</f>
        <v>0</v>
      </c>
      <c r="M25" s="13">
        <v>0</v>
      </c>
      <c r="N25" s="13">
        <f t="shared" si="0"/>
        <v>2000000</v>
      </c>
      <c r="O25" s="13">
        <f>O26</f>
        <v>0</v>
      </c>
      <c r="P25" s="13">
        <f>P26</f>
        <v>0</v>
      </c>
      <c r="Q25" s="13">
        <f t="shared" si="1"/>
        <v>0</v>
      </c>
      <c r="R25" s="13">
        <f>R26</f>
        <v>0</v>
      </c>
      <c r="S25" s="13">
        <f>S26</f>
        <v>0</v>
      </c>
      <c r="T25" s="13">
        <f t="shared" si="2"/>
        <v>0</v>
      </c>
      <c r="U25" s="13">
        <f t="shared" si="3"/>
        <v>0</v>
      </c>
      <c r="V25" s="13">
        <f>V26</f>
        <v>0</v>
      </c>
      <c r="W25" s="13">
        <f>W26</f>
        <v>0</v>
      </c>
      <c r="X25" s="13">
        <f t="shared" si="4"/>
        <v>0</v>
      </c>
      <c r="Y25" s="13">
        <f>Y26</f>
        <v>0</v>
      </c>
      <c r="Z25" s="13">
        <f>Z26</f>
        <v>0</v>
      </c>
      <c r="AA25" s="13">
        <f t="shared" si="5"/>
        <v>0</v>
      </c>
      <c r="AB25" s="13">
        <f t="shared" si="6"/>
        <v>0</v>
      </c>
      <c r="AC25" s="13">
        <f>AC26</f>
        <v>0</v>
      </c>
      <c r="AD25" s="13">
        <f>AD26</f>
        <v>0</v>
      </c>
      <c r="AE25" s="13">
        <f t="shared" si="7"/>
        <v>0</v>
      </c>
      <c r="AF25" s="13">
        <f>AF26</f>
        <v>0</v>
      </c>
      <c r="AG25" s="13">
        <f>AG26</f>
        <v>0</v>
      </c>
      <c r="AH25" s="13">
        <f t="shared" si="8"/>
        <v>0</v>
      </c>
      <c r="AI25" s="13">
        <f t="shared" si="9"/>
        <v>0</v>
      </c>
      <c r="AJ25" s="13">
        <f>AJ26</f>
        <v>2000000</v>
      </c>
      <c r="AK25" s="13">
        <f>AK26</f>
        <v>0</v>
      </c>
      <c r="AL25" s="13">
        <f t="shared" si="10"/>
        <v>2000000</v>
      </c>
      <c r="AM25" s="13">
        <f>AM26</f>
        <v>0</v>
      </c>
      <c r="AN25" s="13">
        <f>AN26</f>
        <v>0</v>
      </c>
      <c r="AO25" s="13">
        <f t="shared" si="11"/>
        <v>0</v>
      </c>
      <c r="AP25" s="13">
        <f t="shared" si="12"/>
        <v>2000000</v>
      </c>
      <c r="AQ25" s="13"/>
      <c r="AR25" s="14">
        <f>AR26</f>
        <v>2</v>
      </c>
      <c r="AS25" s="14">
        <f>AS26</f>
        <v>2</v>
      </c>
      <c r="AT25" s="14">
        <f>AT26</f>
        <v>0</v>
      </c>
      <c r="AU25" s="14">
        <f>AU26</f>
        <v>0</v>
      </c>
      <c r="AV25" s="14">
        <f t="shared" si="13"/>
        <v>2</v>
      </c>
      <c r="AW25" s="14">
        <f t="shared" si="13"/>
        <v>2</v>
      </c>
      <c r="AY25" s="4"/>
    </row>
    <row r="26" spans="2:51">
      <c r="B26" s="10">
        <v>2013</v>
      </c>
      <c r="C26" s="5">
        <v>8315</v>
      </c>
      <c r="D26" s="10">
        <v>7</v>
      </c>
      <c r="E26" s="10">
        <v>5000</v>
      </c>
      <c r="F26" s="10">
        <v>5100</v>
      </c>
      <c r="G26" s="16" t="s">
        <v>41</v>
      </c>
      <c r="H26" s="13">
        <v>2000000</v>
      </c>
      <c r="I26" s="13">
        <v>0</v>
      </c>
      <c r="J26" s="13">
        <v>2000000</v>
      </c>
      <c r="K26" s="13">
        <v>0</v>
      </c>
      <c r="L26" s="13">
        <v>0</v>
      </c>
      <c r="M26" s="13">
        <v>0</v>
      </c>
      <c r="N26" s="13">
        <f t="shared" si="0"/>
        <v>2000000</v>
      </c>
      <c r="O26" s="13">
        <v>0</v>
      </c>
      <c r="P26" s="13">
        <v>0</v>
      </c>
      <c r="Q26" s="13">
        <f t="shared" si="1"/>
        <v>0</v>
      </c>
      <c r="R26" s="13">
        <v>0</v>
      </c>
      <c r="S26" s="13">
        <v>0</v>
      </c>
      <c r="T26" s="13">
        <f t="shared" si="2"/>
        <v>0</v>
      </c>
      <c r="U26" s="13">
        <f t="shared" si="3"/>
        <v>0</v>
      </c>
      <c r="V26" s="13">
        <v>0</v>
      </c>
      <c r="W26" s="13">
        <v>0</v>
      </c>
      <c r="X26" s="13">
        <f t="shared" si="4"/>
        <v>0</v>
      </c>
      <c r="Y26" s="13">
        <v>0</v>
      </c>
      <c r="Z26" s="13">
        <v>0</v>
      </c>
      <c r="AA26" s="13">
        <f t="shared" si="5"/>
        <v>0</v>
      </c>
      <c r="AB26" s="13">
        <f t="shared" si="6"/>
        <v>0</v>
      </c>
      <c r="AC26" s="13">
        <v>0</v>
      </c>
      <c r="AD26" s="13">
        <v>0</v>
      </c>
      <c r="AE26" s="13">
        <f t="shared" si="7"/>
        <v>0</v>
      </c>
      <c r="AF26" s="13">
        <v>0</v>
      </c>
      <c r="AG26" s="13">
        <v>0</v>
      </c>
      <c r="AH26" s="13">
        <f t="shared" si="8"/>
        <v>0</v>
      </c>
      <c r="AI26" s="13">
        <f t="shared" si="9"/>
        <v>0</v>
      </c>
      <c r="AJ26" s="13">
        <f>H26-O26-V26-AC26</f>
        <v>2000000</v>
      </c>
      <c r="AK26" s="13">
        <f>I26-P26-W26-AD26</f>
        <v>0</v>
      </c>
      <c r="AL26" s="13">
        <f t="shared" si="10"/>
        <v>2000000</v>
      </c>
      <c r="AM26" s="13">
        <f>K26-R26-Y26-AF26</f>
        <v>0</v>
      </c>
      <c r="AN26" s="13">
        <f>L26-S26-Z26-AG26</f>
        <v>0</v>
      </c>
      <c r="AO26" s="13">
        <f t="shared" si="11"/>
        <v>0</v>
      </c>
      <c r="AP26" s="13">
        <f t="shared" si="12"/>
        <v>2000000</v>
      </c>
      <c r="AQ26" s="13" t="s">
        <v>39</v>
      </c>
      <c r="AR26" s="14">
        <v>2</v>
      </c>
      <c r="AS26" s="14">
        <v>2</v>
      </c>
      <c r="AT26" s="14">
        <v>0</v>
      </c>
      <c r="AU26" s="14">
        <v>0</v>
      </c>
      <c r="AV26" s="14">
        <f t="shared" si="13"/>
        <v>2</v>
      </c>
      <c r="AW26" s="14">
        <f t="shared" si="13"/>
        <v>2</v>
      </c>
      <c r="AY26" s="4"/>
    </row>
    <row r="27" spans="2:51" ht="22.5">
      <c r="B27" s="10">
        <v>2013</v>
      </c>
      <c r="C27" s="5">
        <v>8315</v>
      </c>
      <c r="D27" s="10">
        <v>9</v>
      </c>
      <c r="E27" s="10"/>
      <c r="F27" s="10"/>
      <c r="G27" s="11" t="s">
        <v>42</v>
      </c>
      <c r="H27" s="13">
        <f>H28+H30+H32</f>
        <v>37000000</v>
      </c>
      <c r="I27" s="13">
        <f>I28+I30+I32</f>
        <v>0</v>
      </c>
      <c r="J27" s="13">
        <f>H27+I27</f>
        <v>37000000</v>
      </c>
      <c r="K27" s="13">
        <f>K28+K30+K32</f>
        <v>0</v>
      </c>
      <c r="L27" s="13">
        <f>L28+L30+L32</f>
        <v>0</v>
      </c>
      <c r="M27" s="13">
        <f>K27+L27</f>
        <v>0</v>
      </c>
      <c r="N27" s="13">
        <f t="shared" si="0"/>
        <v>37000000</v>
      </c>
      <c r="O27" s="13">
        <f>O28+O30+O32</f>
        <v>0</v>
      </c>
      <c r="P27" s="13">
        <f>P28+P30+P32</f>
        <v>0</v>
      </c>
      <c r="Q27" s="13">
        <f t="shared" si="1"/>
        <v>0</v>
      </c>
      <c r="R27" s="13">
        <f>R28+R30+R32</f>
        <v>0</v>
      </c>
      <c r="S27" s="13">
        <f>S28+S30+S32</f>
        <v>0</v>
      </c>
      <c r="T27" s="13">
        <f t="shared" si="2"/>
        <v>0</v>
      </c>
      <c r="U27" s="13">
        <f t="shared" si="3"/>
        <v>0</v>
      </c>
      <c r="V27" s="13">
        <f>V28+V30+V32</f>
        <v>0</v>
      </c>
      <c r="W27" s="13">
        <f>W28+W30+W32</f>
        <v>0</v>
      </c>
      <c r="X27" s="13">
        <f t="shared" si="4"/>
        <v>0</v>
      </c>
      <c r="Y27" s="13">
        <f>Y28+Y30+Y32</f>
        <v>0</v>
      </c>
      <c r="Z27" s="13">
        <f>Z28+Z30+Z32</f>
        <v>0</v>
      </c>
      <c r="AA27" s="13">
        <f t="shared" si="5"/>
        <v>0</v>
      </c>
      <c r="AB27" s="13">
        <f t="shared" si="6"/>
        <v>0</v>
      </c>
      <c r="AC27" s="13">
        <f>AC28+AC30+AC32</f>
        <v>0</v>
      </c>
      <c r="AD27" s="13">
        <f>AD28+AD30+AD32</f>
        <v>0</v>
      </c>
      <c r="AE27" s="13">
        <f t="shared" si="7"/>
        <v>0</v>
      </c>
      <c r="AF27" s="13">
        <f>AF28+AF30+AF32</f>
        <v>0</v>
      </c>
      <c r="AG27" s="13">
        <f>AG28+AG30+AG32</f>
        <v>0</v>
      </c>
      <c r="AH27" s="13">
        <f t="shared" si="8"/>
        <v>0</v>
      </c>
      <c r="AI27" s="13">
        <f t="shared" si="9"/>
        <v>0</v>
      </c>
      <c r="AJ27" s="13">
        <f>AJ28+AJ30+AJ32</f>
        <v>37000000</v>
      </c>
      <c r="AK27" s="13">
        <f>AK28+AK30+AK32</f>
        <v>0</v>
      </c>
      <c r="AL27" s="13">
        <f t="shared" si="10"/>
        <v>37000000</v>
      </c>
      <c r="AM27" s="13">
        <f>AM28+AM30+AM32</f>
        <v>0</v>
      </c>
      <c r="AN27" s="13">
        <f>AN28+AN30+AN32</f>
        <v>0</v>
      </c>
      <c r="AO27" s="13">
        <f t="shared" si="11"/>
        <v>0</v>
      </c>
      <c r="AP27" s="13">
        <f t="shared" si="12"/>
        <v>37000000</v>
      </c>
      <c r="AQ27" s="13"/>
      <c r="AR27" s="6">
        <f>AR28+AR30+AR32</f>
        <v>40</v>
      </c>
      <c r="AS27" s="14"/>
      <c r="AT27" s="14">
        <f>AT28+AT30+AT32</f>
        <v>0</v>
      </c>
      <c r="AU27" s="14"/>
      <c r="AV27" s="14">
        <f t="shared" si="13"/>
        <v>40</v>
      </c>
      <c r="AW27" s="14">
        <f t="shared" si="13"/>
        <v>0</v>
      </c>
      <c r="AY27" s="4"/>
    </row>
    <row r="28" spans="2:51">
      <c r="B28" s="10">
        <v>2013</v>
      </c>
      <c r="C28" s="5">
        <v>8315</v>
      </c>
      <c r="D28" s="10">
        <v>9</v>
      </c>
      <c r="E28" s="10">
        <v>3000</v>
      </c>
      <c r="F28" s="10"/>
      <c r="G28" s="16" t="s">
        <v>29</v>
      </c>
      <c r="H28" s="13">
        <f>H29</f>
        <v>5000000</v>
      </c>
      <c r="I28" s="13">
        <f>I29</f>
        <v>0</v>
      </c>
      <c r="J28" s="13">
        <f>H28+I28</f>
        <v>5000000</v>
      </c>
      <c r="K28" s="13">
        <f>K29</f>
        <v>0</v>
      </c>
      <c r="L28" s="13">
        <f>L29</f>
        <v>0</v>
      </c>
      <c r="M28" s="13">
        <v>0</v>
      </c>
      <c r="N28" s="13">
        <f t="shared" si="0"/>
        <v>5000000</v>
      </c>
      <c r="O28" s="13">
        <f>O29</f>
        <v>0</v>
      </c>
      <c r="P28" s="13">
        <f>P29</f>
        <v>0</v>
      </c>
      <c r="Q28" s="13">
        <f t="shared" si="1"/>
        <v>0</v>
      </c>
      <c r="R28" s="13">
        <f>R29</f>
        <v>0</v>
      </c>
      <c r="S28" s="13">
        <f>S29</f>
        <v>0</v>
      </c>
      <c r="T28" s="13">
        <f t="shared" si="2"/>
        <v>0</v>
      </c>
      <c r="U28" s="13">
        <f t="shared" si="3"/>
        <v>0</v>
      </c>
      <c r="V28" s="13">
        <f>V29</f>
        <v>0</v>
      </c>
      <c r="W28" s="13">
        <f>W29</f>
        <v>0</v>
      </c>
      <c r="X28" s="13">
        <f t="shared" si="4"/>
        <v>0</v>
      </c>
      <c r="Y28" s="13">
        <f>Y29</f>
        <v>0</v>
      </c>
      <c r="Z28" s="13">
        <f>Z29</f>
        <v>0</v>
      </c>
      <c r="AA28" s="13">
        <f t="shared" si="5"/>
        <v>0</v>
      </c>
      <c r="AB28" s="13">
        <f t="shared" si="6"/>
        <v>0</v>
      </c>
      <c r="AC28" s="13">
        <f>AC29</f>
        <v>0</v>
      </c>
      <c r="AD28" s="13">
        <f>AD29</f>
        <v>0</v>
      </c>
      <c r="AE28" s="13">
        <f t="shared" si="7"/>
        <v>0</v>
      </c>
      <c r="AF28" s="13">
        <f>AF29</f>
        <v>0</v>
      </c>
      <c r="AG28" s="13">
        <f>AG29</f>
        <v>0</v>
      </c>
      <c r="AH28" s="13">
        <f t="shared" si="8"/>
        <v>0</v>
      </c>
      <c r="AI28" s="13">
        <f t="shared" si="9"/>
        <v>0</v>
      </c>
      <c r="AJ28" s="13">
        <f>AJ29</f>
        <v>5000000</v>
      </c>
      <c r="AK28" s="13">
        <f>AK29</f>
        <v>0</v>
      </c>
      <c r="AL28" s="13">
        <f t="shared" si="10"/>
        <v>5000000</v>
      </c>
      <c r="AM28" s="13">
        <f>AM29</f>
        <v>0</v>
      </c>
      <c r="AN28" s="13">
        <f>AN29</f>
        <v>0</v>
      </c>
      <c r="AO28" s="13">
        <f t="shared" si="11"/>
        <v>0</v>
      </c>
      <c r="AP28" s="13">
        <f t="shared" si="12"/>
        <v>5000000</v>
      </c>
      <c r="AQ28" s="13"/>
      <c r="AR28" s="6">
        <f>AR29</f>
        <v>34</v>
      </c>
      <c r="AS28" s="14"/>
      <c r="AT28" s="14">
        <f>AT29</f>
        <v>0</v>
      </c>
      <c r="AU28" s="14"/>
      <c r="AV28" s="14">
        <f t="shared" si="13"/>
        <v>34</v>
      </c>
      <c r="AW28" s="14">
        <f t="shared" si="13"/>
        <v>0</v>
      </c>
      <c r="AY28" s="4"/>
    </row>
    <row r="29" spans="2:51">
      <c r="B29" s="10">
        <v>2013</v>
      </c>
      <c r="C29" s="5">
        <v>8315</v>
      </c>
      <c r="D29" s="10">
        <v>9</v>
      </c>
      <c r="E29" s="10">
        <v>3000</v>
      </c>
      <c r="F29" s="10">
        <v>3300</v>
      </c>
      <c r="G29" s="16" t="s">
        <v>30</v>
      </c>
      <c r="H29" s="13">
        <v>5000000</v>
      </c>
      <c r="I29" s="13">
        <v>0</v>
      </c>
      <c r="J29" s="13">
        <v>5000000</v>
      </c>
      <c r="K29" s="13">
        <v>0</v>
      </c>
      <c r="L29" s="13">
        <v>0</v>
      </c>
      <c r="M29" s="13">
        <v>0</v>
      </c>
      <c r="N29" s="13">
        <f t="shared" si="0"/>
        <v>5000000</v>
      </c>
      <c r="O29" s="13">
        <v>0</v>
      </c>
      <c r="P29" s="13">
        <v>0</v>
      </c>
      <c r="Q29" s="13">
        <f t="shared" si="1"/>
        <v>0</v>
      </c>
      <c r="R29" s="13">
        <v>0</v>
      </c>
      <c r="S29" s="13">
        <v>0</v>
      </c>
      <c r="T29" s="13">
        <f t="shared" si="2"/>
        <v>0</v>
      </c>
      <c r="U29" s="13">
        <f t="shared" si="3"/>
        <v>0</v>
      </c>
      <c r="V29" s="13">
        <v>0</v>
      </c>
      <c r="W29" s="13">
        <v>0</v>
      </c>
      <c r="X29" s="13">
        <f t="shared" si="4"/>
        <v>0</v>
      </c>
      <c r="Y29" s="13">
        <v>0</v>
      </c>
      <c r="Z29" s="13">
        <v>0</v>
      </c>
      <c r="AA29" s="13">
        <f t="shared" si="5"/>
        <v>0</v>
      </c>
      <c r="AB29" s="13">
        <f t="shared" si="6"/>
        <v>0</v>
      </c>
      <c r="AC29" s="13">
        <v>0</v>
      </c>
      <c r="AD29" s="13">
        <v>0</v>
      </c>
      <c r="AE29" s="13">
        <f t="shared" si="7"/>
        <v>0</v>
      </c>
      <c r="AF29" s="13">
        <v>0</v>
      </c>
      <c r="AG29" s="13">
        <v>0</v>
      </c>
      <c r="AH29" s="13">
        <f t="shared" si="8"/>
        <v>0</v>
      </c>
      <c r="AI29" s="13">
        <f t="shared" si="9"/>
        <v>0</v>
      </c>
      <c r="AJ29" s="13">
        <f>H29-O29-V29-AC29</f>
        <v>5000000</v>
      </c>
      <c r="AK29" s="13">
        <f>I29-P29-W29-AD29</f>
        <v>0</v>
      </c>
      <c r="AL29" s="13">
        <f t="shared" si="10"/>
        <v>5000000</v>
      </c>
      <c r="AM29" s="13">
        <f>K29-R29-Y29-AF29</f>
        <v>0</v>
      </c>
      <c r="AN29" s="13">
        <f>L29-S29-Z29-AG29</f>
        <v>0</v>
      </c>
      <c r="AO29" s="13">
        <f t="shared" si="11"/>
        <v>0</v>
      </c>
      <c r="AP29" s="13">
        <f t="shared" si="12"/>
        <v>5000000</v>
      </c>
      <c r="AQ29" s="13" t="s">
        <v>35</v>
      </c>
      <c r="AR29" s="6">
        <v>34</v>
      </c>
      <c r="AS29" s="14"/>
      <c r="AT29" s="14">
        <v>0</v>
      </c>
      <c r="AU29" s="14"/>
      <c r="AV29" s="14">
        <f t="shared" si="13"/>
        <v>34</v>
      </c>
      <c r="AW29" s="14">
        <f t="shared" si="13"/>
        <v>0</v>
      </c>
      <c r="AY29" s="4"/>
    </row>
    <row r="30" spans="2:51">
      <c r="B30" s="10">
        <v>2013</v>
      </c>
      <c r="C30" s="5">
        <v>8315</v>
      </c>
      <c r="D30" s="10">
        <v>9</v>
      </c>
      <c r="E30" s="10">
        <v>5000</v>
      </c>
      <c r="F30" s="10"/>
      <c r="G30" s="16" t="s">
        <v>40</v>
      </c>
      <c r="H30" s="13">
        <f>H31</f>
        <v>7000000</v>
      </c>
      <c r="I30" s="13">
        <f>I31</f>
        <v>0</v>
      </c>
      <c r="J30" s="13">
        <f>H30+I30</f>
        <v>7000000</v>
      </c>
      <c r="K30" s="13">
        <f>K31</f>
        <v>0</v>
      </c>
      <c r="L30" s="13">
        <f>L31</f>
        <v>0</v>
      </c>
      <c r="M30" s="13">
        <v>0</v>
      </c>
      <c r="N30" s="13">
        <f t="shared" si="0"/>
        <v>7000000</v>
      </c>
      <c r="O30" s="13">
        <f>O31</f>
        <v>0</v>
      </c>
      <c r="P30" s="13">
        <f>P31</f>
        <v>0</v>
      </c>
      <c r="Q30" s="13">
        <f t="shared" si="1"/>
        <v>0</v>
      </c>
      <c r="R30" s="13">
        <f>R31</f>
        <v>0</v>
      </c>
      <c r="S30" s="13">
        <f>S31</f>
        <v>0</v>
      </c>
      <c r="T30" s="13">
        <f t="shared" si="2"/>
        <v>0</v>
      </c>
      <c r="U30" s="13">
        <f t="shared" si="3"/>
        <v>0</v>
      </c>
      <c r="V30" s="13">
        <f>V31</f>
        <v>0</v>
      </c>
      <c r="W30" s="13">
        <f>W31</f>
        <v>0</v>
      </c>
      <c r="X30" s="13">
        <f t="shared" si="4"/>
        <v>0</v>
      </c>
      <c r="Y30" s="13">
        <f>Y31</f>
        <v>0</v>
      </c>
      <c r="Z30" s="13">
        <f>Z31</f>
        <v>0</v>
      </c>
      <c r="AA30" s="13">
        <f t="shared" si="5"/>
        <v>0</v>
      </c>
      <c r="AB30" s="13">
        <f t="shared" si="6"/>
        <v>0</v>
      </c>
      <c r="AC30" s="13">
        <f>AC31</f>
        <v>0</v>
      </c>
      <c r="AD30" s="13">
        <f>AD31</f>
        <v>0</v>
      </c>
      <c r="AE30" s="13">
        <f t="shared" si="7"/>
        <v>0</v>
      </c>
      <c r="AF30" s="13">
        <f>AF31</f>
        <v>0</v>
      </c>
      <c r="AG30" s="13">
        <f>AG31</f>
        <v>0</v>
      </c>
      <c r="AH30" s="13">
        <f t="shared" si="8"/>
        <v>0</v>
      </c>
      <c r="AI30" s="13">
        <f t="shared" si="9"/>
        <v>0</v>
      </c>
      <c r="AJ30" s="13">
        <f>AJ31</f>
        <v>7000000</v>
      </c>
      <c r="AK30" s="13">
        <f>AK31</f>
        <v>0</v>
      </c>
      <c r="AL30" s="13">
        <f t="shared" si="10"/>
        <v>7000000</v>
      </c>
      <c r="AM30" s="13">
        <f>AM31</f>
        <v>0</v>
      </c>
      <c r="AN30" s="13">
        <f>AN31</f>
        <v>0</v>
      </c>
      <c r="AO30" s="13">
        <f t="shared" si="11"/>
        <v>0</v>
      </c>
      <c r="AP30" s="13">
        <f t="shared" si="12"/>
        <v>7000000</v>
      </c>
      <c r="AQ30" s="13"/>
      <c r="AR30" s="6">
        <f>AR31</f>
        <v>2</v>
      </c>
      <c r="AS30" s="14"/>
      <c r="AT30" s="14">
        <f>AT31</f>
        <v>0</v>
      </c>
      <c r="AU30" s="14"/>
      <c r="AV30" s="14">
        <f t="shared" si="13"/>
        <v>2</v>
      </c>
      <c r="AW30" s="14">
        <f t="shared" si="13"/>
        <v>0</v>
      </c>
      <c r="AY30" s="4"/>
    </row>
    <row r="31" spans="2:51">
      <c r="B31" s="10">
        <v>2013</v>
      </c>
      <c r="C31" s="5">
        <v>8315</v>
      </c>
      <c r="D31" s="10">
        <v>9</v>
      </c>
      <c r="E31" s="10">
        <v>5000</v>
      </c>
      <c r="F31" s="10">
        <v>5500</v>
      </c>
      <c r="G31" s="16" t="s">
        <v>43</v>
      </c>
      <c r="H31" s="13">
        <v>7000000</v>
      </c>
      <c r="I31" s="13">
        <v>0</v>
      </c>
      <c r="J31" s="13">
        <v>7000000</v>
      </c>
      <c r="K31" s="13">
        <v>0</v>
      </c>
      <c r="L31" s="13">
        <v>0</v>
      </c>
      <c r="M31" s="13">
        <v>0</v>
      </c>
      <c r="N31" s="13">
        <f t="shared" si="0"/>
        <v>7000000</v>
      </c>
      <c r="O31" s="13">
        <v>0</v>
      </c>
      <c r="P31" s="13">
        <v>0</v>
      </c>
      <c r="Q31" s="13">
        <f t="shared" si="1"/>
        <v>0</v>
      </c>
      <c r="R31" s="13">
        <v>0</v>
      </c>
      <c r="S31" s="13">
        <v>0</v>
      </c>
      <c r="T31" s="13">
        <f t="shared" si="2"/>
        <v>0</v>
      </c>
      <c r="U31" s="13">
        <f t="shared" si="3"/>
        <v>0</v>
      </c>
      <c r="V31" s="13">
        <v>0</v>
      </c>
      <c r="W31" s="13">
        <v>0</v>
      </c>
      <c r="X31" s="13">
        <f t="shared" si="4"/>
        <v>0</v>
      </c>
      <c r="Y31" s="13">
        <v>0</v>
      </c>
      <c r="Z31" s="13">
        <v>0</v>
      </c>
      <c r="AA31" s="13">
        <f t="shared" si="5"/>
        <v>0</v>
      </c>
      <c r="AB31" s="13">
        <f t="shared" si="6"/>
        <v>0</v>
      </c>
      <c r="AC31" s="13">
        <v>0</v>
      </c>
      <c r="AD31" s="13">
        <v>0</v>
      </c>
      <c r="AE31" s="13">
        <f t="shared" si="7"/>
        <v>0</v>
      </c>
      <c r="AF31" s="13">
        <v>0</v>
      </c>
      <c r="AG31" s="13">
        <v>0</v>
      </c>
      <c r="AH31" s="13">
        <f t="shared" si="8"/>
        <v>0</v>
      </c>
      <c r="AI31" s="13">
        <f t="shared" si="9"/>
        <v>0</v>
      </c>
      <c r="AJ31" s="13">
        <f>H31-O31-V31-AC31</f>
        <v>7000000</v>
      </c>
      <c r="AK31" s="13">
        <f>I31-P31-W31-AD31</f>
        <v>0</v>
      </c>
      <c r="AL31" s="13">
        <f t="shared" si="10"/>
        <v>7000000</v>
      </c>
      <c r="AM31" s="13">
        <f>K31-R31-Y31-AF31</f>
        <v>0</v>
      </c>
      <c r="AN31" s="13">
        <f>L31-S31-Z31-AG31</f>
        <v>0</v>
      </c>
      <c r="AO31" s="13">
        <f t="shared" si="11"/>
        <v>0</v>
      </c>
      <c r="AP31" s="13">
        <f t="shared" si="12"/>
        <v>7000000</v>
      </c>
      <c r="AQ31" s="13" t="s">
        <v>39</v>
      </c>
      <c r="AR31" s="6">
        <v>2</v>
      </c>
      <c r="AS31" s="14"/>
      <c r="AT31" s="14">
        <v>0</v>
      </c>
      <c r="AU31" s="14"/>
      <c r="AV31" s="14">
        <f t="shared" si="13"/>
        <v>2</v>
      </c>
      <c r="AW31" s="14">
        <f t="shared" si="13"/>
        <v>0</v>
      </c>
      <c r="AY31" s="4"/>
    </row>
    <row r="32" spans="2:51">
      <c r="B32" s="10">
        <v>2013</v>
      </c>
      <c r="C32" s="5">
        <v>8315</v>
      </c>
      <c r="D32" s="10">
        <v>9</v>
      </c>
      <c r="E32" s="10">
        <v>6000</v>
      </c>
      <c r="F32" s="10"/>
      <c r="G32" s="16" t="s">
        <v>44</v>
      </c>
      <c r="H32" s="13">
        <f>H33</f>
        <v>25000000</v>
      </c>
      <c r="I32" s="13">
        <f>I33</f>
        <v>0</v>
      </c>
      <c r="J32" s="13">
        <f>H32+I32</f>
        <v>25000000</v>
      </c>
      <c r="K32" s="13">
        <f>K33</f>
        <v>0</v>
      </c>
      <c r="L32" s="13">
        <f>L33</f>
        <v>0</v>
      </c>
      <c r="M32" s="13">
        <v>0</v>
      </c>
      <c r="N32" s="13">
        <f t="shared" si="0"/>
        <v>25000000</v>
      </c>
      <c r="O32" s="13">
        <f>O33</f>
        <v>0</v>
      </c>
      <c r="P32" s="13">
        <f>P33</f>
        <v>0</v>
      </c>
      <c r="Q32" s="13">
        <f t="shared" si="1"/>
        <v>0</v>
      </c>
      <c r="R32" s="13">
        <f>R33</f>
        <v>0</v>
      </c>
      <c r="S32" s="13">
        <f>S33</f>
        <v>0</v>
      </c>
      <c r="T32" s="13">
        <f t="shared" si="2"/>
        <v>0</v>
      </c>
      <c r="U32" s="13">
        <f t="shared" si="3"/>
        <v>0</v>
      </c>
      <c r="V32" s="13">
        <f>V33</f>
        <v>0</v>
      </c>
      <c r="W32" s="13">
        <f>W33</f>
        <v>0</v>
      </c>
      <c r="X32" s="13">
        <f t="shared" si="4"/>
        <v>0</v>
      </c>
      <c r="Y32" s="13">
        <f>Y33</f>
        <v>0</v>
      </c>
      <c r="Z32" s="13">
        <f>Z33</f>
        <v>0</v>
      </c>
      <c r="AA32" s="13">
        <f t="shared" si="5"/>
        <v>0</v>
      </c>
      <c r="AB32" s="13">
        <f t="shared" si="6"/>
        <v>0</v>
      </c>
      <c r="AC32" s="13">
        <f>AC33</f>
        <v>0</v>
      </c>
      <c r="AD32" s="13">
        <f>AD33</f>
        <v>0</v>
      </c>
      <c r="AE32" s="13">
        <f t="shared" si="7"/>
        <v>0</v>
      </c>
      <c r="AF32" s="13">
        <f>AF33</f>
        <v>0</v>
      </c>
      <c r="AG32" s="13">
        <f>AG33</f>
        <v>0</v>
      </c>
      <c r="AH32" s="13">
        <f t="shared" si="8"/>
        <v>0</v>
      </c>
      <c r="AI32" s="13">
        <f t="shared" si="9"/>
        <v>0</v>
      </c>
      <c r="AJ32" s="13">
        <f>AJ33</f>
        <v>25000000</v>
      </c>
      <c r="AK32" s="13">
        <f>AK33</f>
        <v>0</v>
      </c>
      <c r="AL32" s="13">
        <f t="shared" si="10"/>
        <v>25000000</v>
      </c>
      <c r="AM32" s="13">
        <f>AM33</f>
        <v>0</v>
      </c>
      <c r="AN32" s="13">
        <f>AN33</f>
        <v>0</v>
      </c>
      <c r="AO32" s="13">
        <f t="shared" si="11"/>
        <v>0</v>
      </c>
      <c r="AP32" s="13">
        <f t="shared" si="12"/>
        <v>25000000</v>
      </c>
      <c r="AQ32" s="13"/>
      <c r="AR32" s="6">
        <f>AR33</f>
        <v>4</v>
      </c>
      <c r="AS32" s="14"/>
      <c r="AT32" s="14">
        <f>AT33</f>
        <v>0</v>
      </c>
      <c r="AU32" s="14"/>
      <c r="AV32" s="14">
        <f t="shared" si="13"/>
        <v>4</v>
      </c>
      <c r="AW32" s="14">
        <f t="shared" si="13"/>
        <v>0</v>
      </c>
      <c r="AY32" s="4"/>
    </row>
    <row r="33" spans="2:51">
      <c r="B33" s="10">
        <v>2013</v>
      </c>
      <c r="C33" s="5">
        <v>8315</v>
      </c>
      <c r="D33" s="10">
        <v>9</v>
      </c>
      <c r="E33" s="10">
        <v>6000</v>
      </c>
      <c r="F33" s="10">
        <v>6200</v>
      </c>
      <c r="G33" s="16" t="s">
        <v>45</v>
      </c>
      <c r="H33" s="13">
        <v>25000000</v>
      </c>
      <c r="I33" s="13">
        <v>0</v>
      </c>
      <c r="J33" s="13">
        <v>25000000</v>
      </c>
      <c r="K33" s="13">
        <v>0</v>
      </c>
      <c r="L33" s="13">
        <v>0</v>
      </c>
      <c r="M33" s="13">
        <v>0</v>
      </c>
      <c r="N33" s="13">
        <f t="shared" si="0"/>
        <v>25000000</v>
      </c>
      <c r="O33" s="13">
        <v>0</v>
      </c>
      <c r="P33" s="13">
        <v>0</v>
      </c>
      <c r="Q33" s="13">
        <f t="shared" si="1"/>
        <v>0</v>
      </c>
      <c r="R33" s="13">
        <v>0</v>
      </c>
      <c r="S33" s="13">
        <v>0</v>
      </c>
      <c r="T33" s="13">
        <f t="shared" si="2"/>
        <v>0</v>
      </c>
      <c r="U33" s="13">
        <f t="shared" si="3"/>
        <v>0</v>
      </c>
      <c r="V33" s="13">
        <v>0</v>
      </c>
      <c r="W33" s="13">
        <v>0</v>
      </c>
      <c r="X33" s="13">
        <f t="shared" si="4"/>
        <v>0</v>
      </c>
      <c r="Y33" s="13">
        <v>0</v>
      </c>
      <c r="Z33" s="13">
        <v>0</v>
      </c>
      <c r="AA33" s="13">
        <f t="shared" si="5"/>
        <v>0</v>
      </c>
      <c r="AB33" s="13">
        <f t="shared" si="6"/>
        <v>0</v>
      </c>
      <c r="AC33" s="13">
        <v>0</v>
      </c>
      <c r="AD33" s="13">
        <v>0</v>
      </c>
      <c r="AE33" s="13">
        <f t="shared" si="7"/>
        <v>0</v>
      </c>
      <c r="AF33" s="13">
        <v>0</v>
      </c>
      <c r="AG33" s="13">
        <v>0</v>
      </c>
      <c r="AH33" s="13">
        <f t="shared" si="8"/>
        <v>0</v>
      </c>
      <c r="AI33" s="13">
        <f t="shared" si="9"/>
        <v>0</v>
      </c>
      <c r="AJ33" s="13">
        <f>H33-O33-V33-AC33</f>
        <v>25000000</v>
      </c>
      <c r="AK33" s="13">
        <f>I33-P33-W33-AD33</f>
        <v>0</v>
      </c>
      <c r="AL33" s="13">
        <f t="shared" si="10"/>
        <v>25000000</v>
      </c>
      <c r="AM33" s="13">
        <f>K33-R33-Y33-AF33</f>
        <v>0</v>
      </c>
      <c r="AN33" s="13">
        <f>L33-S33-Z33-AG33</f>
        <v>0</v>
      </c>
      <c r="AO33" s="13">
        <f t="shared" si="11"/>
        <v>0</v>
      </c>
      <c r="AP33" s="13">
        <f t="shared" si="12"/>
        <v>25000000</v>
      </c>
      <c r="AQ33" s="13" t="s">
        <v>46</v>
      </c>
      <c r="AR33" s="6">
        <v>4</v>
      </c>
      <c r="AS33" s="14"/>
      <c r="AT33" s="14">
        <v>0</v>
      </c>
      <c r="AU33" s="14"/>
      <c r="AV33" s="14">
        <f t="shared" si="13"/>
        <v>4</v>
      </c>
      <c r="AW33" s="14">
        <f t="shared" si="13"/>
        <v>0</v>
      </c>
      <c r="AY33" s="4"/>
    </row>
    <row r="34" spans="2:51">
      <c r="B34" s="10">
        <v>2013</v>
      </c>
      <c r="C34" s="5">
        <v>8315</v>
      </c>
      <c r="D34" s="10">
        <v>10</v>
      </c>
      <c r="E34" s="10"/>
      <c r="F34" s="10"/>
      <c r="G34" s="11" t="s">
        <v>47</v>
      </c>
      <c r="H34" s="13">
        <f>H35+H37+H39+H42</f>
        <v>64500000</v>
      </c>
      <c r="I34" s="13">
        <f>I35+I37+I39+I42</f>
        <v>4421652.3999999994</v>
      </c>
      <c r="J34" s="13">
        <f>H34+I34</f>
        <v>68921652.400000006</v>
      </c>
      <c r="K34" s="13">
        <f>K35+K37+K39+K42</f>
        <v>30000000</v>
      </c>
      <c r="L34" s="13">
        <f>L35+L37+L39+L42</f>
        <v>0</v>
      </c>
      <c r="M34" s="13">
        <f>K34+L34</f>
        <v>30000000</v>
      </c>
      <c r="N34" s="13">
        <f t="shared" si="0"/>
        <v>98921652.400000006</v>
      </c>
      <c r="O34" s="13">
        <f>O35+O37+O39+O42</f>
        <v>0</v>
      </c>
      <c r="P34" s="13">
        <f>P35+P37+P39+P42</f>
        <v>0</v>
      </c>
      <c r="Q34" s="13">
        <f t="shared" si="1"/>
        <v>0</v>
      </c>
      <c r="R34" s="13">
        <f>R35+R37+R39+R42</f>
        <v>0</v>
      </c>
      <c r="S34" s="13">
        <f>S35+S37+S39+S42</f>
        <v>0</v>
      </c>
      <c r="T34" s="13">
        <f t="shared" si="2"/>
        <v>0</v>
      </c>
      <c r="U34" s="13">
        <f t="shared" si="3"/>
        <v>0</v>
      </c>
      <c r="V34" s="13">
        <f>V35+V37+V39+V42</f>
        <v>0</v>
      </c>
      <c r="W34" s="13">
        <f>W35+W37+W39+W42</f>
        <v>0</v>
      </c>
      <c r="X34" s="13">
        <f t="shared" si="4"/>
        <v>0</v>
      </c>
      <c r="Y34" s="13">
        <f>Y35+Y37+Y39+Y42</f>
        <v>0</v>
      </c>
      <c r="Z34" s="13">
        <f>Z35+Z37+Z39+Z42</f>
        <v>0</v>
      </c>
      <c r="AA34" s="13">
        <f t="shared" si="5"/>
        <v>0</v>
      </c>
      <c r="AB34" s="13">
        <f t="shared" si="6"/>
        <v>0</v>
      </c>
      <c r="AC34" s="13">
        <f>AC35+AC37+AC39+AC42</f>
        <v>0</v>
      </c>
      <c r="AD34" s="13">
        <f>AD35+AD37+AD39+AD42</f>
        <v>0</v>
      </c>
      <c r="AE34" s="13">
        <f t="shared" si="7"/>
        <v>0</v>
      </c>
      <c r="AF34" s="13">
        <f>AF35+AF37+AF39+AF42</f>
        <v>0</v>
      </c>
      <c r="AG34" s="13">
        <f>AG35+AG37+AG39+AG42</f>
        <v>0</v>
      </c>
      <c r="AH34" s="13">
        <f t="shared" si="8"/>
        <v>0</v>
      </c>
      <c r="AI34" s="13">
        <f t="shared" si="9"/>
        <v>0</v>
      </c>
      <c r="AJ34" s="13">
        <f>AJ35+AJ37+AJ39+AJ42</f>
        <v>64500000</v>
      </c>
      <c r="AK34" s="13">
        <f>AK35+AK37+AK39+AK42</f>
        <v>4421652.3999999994</v>
      </c>
      <c r="AL34" s="13">
        <f t="shared" si="10"/>
        <v>68921652.400000006</v>
      </c>
      <c r="AM34" s="13">
        <f>AM35+AM37+AM39+AM42</f>
        <v>30000000</v>
      </c>
      <c r="AN34" s="13">
        <f>AN35+AN37+AN39+AN42</f>
        <v>0</v>
      </c>
      <c r="AO34" s="13">
        <f t="shared" si="11"/>
        <v>30000000</v>
      </c>
      <c r="AP34" s="13">
        <f t="shared" si="12"/>
        <v>98921652.400000006</v>
      </c>
      <c r="AQ34" s="13"/>
      <c r="AR34" s="6">
        <f>AR35+AR37+AR39+AR42</f>
        <v>1934</v>
      </c>
      <c r="AS34" s="6">
        <f>AS35+AS37+AS39+AS42</f>
        <v>170</v>
      </c>
      <c r="AT34" s="14">
        <f>AT35+AT37+AT39+AT42</f>
        <v>0</v>
      </c>
      <c r="AU34" s="14">
        <f>AU35+AU37+AU39+AU42</f>
        <v>0</v>
      </c>
      <c r="AV34" s="14">
        <f t="shared" si="13"/>
        <v>1934</v>
      </c>
      <c r="AW34" s="14">
        <f t="shared" si="13"/>
        <v>170</v>
      </c>
      <c r="AY34" s="4"/>
    </row>
    <row r="35" spans="2:51">
      <c r="B35" s="10">
        <v>2013</v>
      </c>
      <c r="C35" s="5">
        <v>8315</v>
      </c>
      <c r="D35" s="10">
        <v>10</v>
      </c>
      <c r="E35" s="10">
        <v>1000</v>
      </c>
      <c r="F35" s="10"/>
      <c r="G35" s="16" t="s">
        <v>48</v>
      </c>
      <c r="H35" s="13">
        <f>H36</f>
        <v>0</v>
      </c>
      <c r="I35" s="13">
        <f>I36</f>
        <v>0</v>
      </c>
      <c r="J35" s="13">
        <f>H35+I35</f>
        <v>0</v>
      </c>
      <c r="K35" s="13">
        <f>K36</f>
        <v>30000000</v>
      </c>
      <c r="L35" s="13">
        <f>L36</f>
        <v>0</v>
      </c>
      <c r="M35" s="13">
        <v>30000000</v>
      </c>
      <c r="N35" s="13">
        <f t="shared" si="0"/>
        <v>30000000</v>
      </c>
      <c r="O35" s="13">
        <f>O36</f>
        <v>0</v>
      </c>
      <c r="P35" s="13">
        <f>P36</f>
        <v>0</v>
      </c>
      <c r="Q35" s="13">
        <f t="shared" si="1"/>
        <v>0</v>
      </c>
      <c r="R35" s="13">
        <f>R36</f>
        <v>0</v>
      </c>
      <c r="S35" s="13">
        <f>S36</f>
        <v>0</v>
      </c>
      <c r="T35" s="13">
        <f t="shared" si="2"/>
        <v>0</v>
      </c>
      <c r="U35" s="13">
        <f t="shared" si="3"/>
        <v>0</v>
      </c>
      <c r="V35" s="13">
        <f>V36</f>
        <v>0</v>
      </c>
      <c r="W35" s="13">
        <f>W36</f>
        <v>0</v>
      </c>
      <c r="X35" s="13">
        <f t="shared" si="4"/>
        <v>0</v>
      </c>
      <c r="Y35" s="13">
        <f>Y36</f>
        <v>0</v>
      </c>
      <c r="Z35" s="13">
        <f>Z36</f>
        <v>0</v>
      </c>
      <c r="AA35" s="13">
        <f t="shared" si="5"/>
        <v>0</v>
      </c>
      <c r="AB35" s="13">
        <f t="shared" si="6"/>
        <v>0</v>
      </c>
      <c r="AC35" s="13">
        <f>AC36</f>
        <v>0</v>
      </c>
      <c r="AD35" s="13">
        <f>AD36</f>
        <v>0</v>
      </c>
      <c r="AE35" s="13">
        <f t="shared" si="7"/>
        <v>0</v>
      </c>
      <c r="AF35" s="13">
        <f>AF36</f>
        <v>0</v>
      </c>
      <c r="AG35" s="13">
        <f>AG36</f>
        <v>0</v>
      </c>
      <c r="AH35" s="13">
        <f t="shared" si="8"/>
        <v>0</v>
      </c>
      <c r="AI35" s="13">
        <f t="shared" si="9"/>
        <v>0</v>
      </c>
      <c r="AJ35" s="13">
        <f>AJ36</f>
        <v>0</v>
      </c>
      <c r="AK35" s="13">
        <f>AK36</f>
        <v>0</v>
      </c>
      <c r="AL35" s="13">
        <f t="shared" si="10"/>
        <v>0</v>
      </c>
      <c r="AM35" s="13">
        <f>AM36</f>
        <v>30000000</v>
      </c>
      <c r="AN35" s="13">
        <f>AN36</f>
        <v>0</v>
      </c>
      <c r="AO35" s="13">
        <f t="shared" si="11"/>
        <v>30000000</v>
      </c>
      <c r="AP35" s="13">
        <f t="shared" si="12"/>
        <v>30000000</v>
      </c>
      <c r="AQ35" s="13"/>
      <c r="AR35" s="6">
        <f>AR36</f>
        <v>0</v>
      </c>
      <c r="AS35" s="6">
        <f>AS36</f>
        <v>170</v>
      </c>
      <c r="AT35" s="14">
        <f>AT36</f>
        <v>0</v>
      </c>
      <c r="AU35" s="14">
        <f>AU36</f>
        <v>0</v>
      </c>
      <c r="AV35" s="14">
        <f t="shared" si="13"/>
        <v>0</v>
      </c>
      <c r="AW35" s="14">
        <f t="shared" si="13"/>
        <v>170</v>
      </c>
      <c r="AY35" s="4"/>
    </row>
    <row r="36" spans="2:51">
      <c r="B36" s="10">
        <v>2013</v>
      </c>
      <c r="C36" s="5">
        <v>8315</v>
      </c>
      <c r="D36" s="10">
        <v>10</v>
      </c>
      <c r="E36" s="10">
        <v>1000</v>
      </c>
      <c r="F36" s="10">
        <v>1200</v>
      </c>
      <c r="G36" s="16" t="s">
        <v>49</v>
      </c>
      <c r="H36" s="13">
        <v>0</v>
      </c>
      <c r="I36" s="13">
        <v>0</v>
      </c>
      <c r="J36" s="13">
        <v>0</v>
      </c>
      <c r="K36" s="13">
        <v>30000000</v>
      </c>
      <c r="L36" s="13">
        <v>0</v>
      </c>
      <c r="M36" s="13">
        <v>30000000</v>
      </c>
      <c r="N36" s="13">
        <f t="shared" si="0"/>
        <v>30000000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f t="shared" si="3"/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f t="shared" si="6"/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f t="shared" si="9"/>
        <v>0</v>
      </c>
      <c r="AJ36" s="13">
        <f>H36-O36-V36-AC36</f>
        <v>0</v>
      </c>
      <c r="AK36" s="13">
        <f>I36-P36-W36-AD36</f>
        <v>0</v>
      </c>
      <c r="AL36" s="13">
        <v>0</v>
      </c>
      <c r="AM36" s="13">
        <f>K36-R36-Y36-AF36</f>
        <v>30000000</v>
      </c>
      <c r="AN36" s="13">
        <f>L36-S36-Z36-AG36</f>
        <v>0</v>
      </c>
      <c r="AO36" s="13">
        <v>0</v>
      </c>
      <c r="AP36" s="13">
        <f t="shared" si="12"/>
        <v>0</v>
      </c>
      <c r="AQ36" s="13"/>
      <c r="AR36" s="6"/>
      <c r="AS36" s="6">
        <v>170</v>
      </c>
      <c r="AT36" s="14">
        <v>0</v>
      </c>
      <c r="AU36" s="14">
        <v>0</v>
      </c>
      <c r="AV36" s="14">
        <f t="shared" si="13"/>
        <v>0</v>
      </c>
      <c r="AW36" s="14">
        <f t="shared" si="13"/>
        <v>170</v>
      </c>
      <c r="AY36" s="4"/>
    </row>
    <row r="37" spans="2:51">
      <c r="B37" s="10">
        <v>2013</v>
      </c>
      <c r="C37" s="5">
        <v>8315</v>
      </c>
      <c r="D37" s="10">
        <v>10</v>
      </c>
      <c r="E37" s="10">
        <v>2000</v>
      </c>
      <c r="F37" s="10"/>
      <c r="G37" s="16" t="s">
        <v>37</v>
      </c>
      <c r="H37" s="13">
        <f>H38</f>
        <v>2500000</v>
      </c>
      <c r="I37" s="13">
        <f>I38</f>
        <v>0</v>
      </c>
      <c r="J37" s="13">
        <f>H37+I37</f>
        <v>2500000</v>
      </c>
      <c r="K37" s="13">
        <f>K38</f>
        <v>0</v>
      </c>
      <c r="L37" s="13">
        <f>L38</f>
        <v>0</v>
      </c>
      <c r="M37" s="13">
        <v>0</v>
      </c>
      <c r="N37" s="13">
        <f t="shared" si="0"/>
        <v>2500000</v>
      </c>
      <c r="O37" s="13">
        <f>O38</f>
        <v>0</v>
      </c>
      <c r="P37" s="13">
        <f>P38</f>
        <v>0</v>
      </c>
      <c r="Q37" s="13">
        <f t="shared" ref="Q37:Q45" si="14">O37+P37</f>
        <v>0</v>
      </c>
      <c r="R37" s="13">
        <f>R38</f>
        <v>0</v>
      </c>
      <c r="S37" s="13">
        <f>S38</f>
        <v>0</v>
      </c>
      <c r="T37" s="13">
        <f t="shared" ref="T37:T45" si="15">R37+S37</f>
        <v>0</v>
      </c>
      <c r="U37" s="13">
        <f t="shared" si="3"/>
        <v>0</v>
      </c>
      <c r="V37" s="13">
        <f>V38</f>
        <v>0</v>
      </c>
      <c r="W37" s="13">
        <f>W38</f>
        <v>0</v>
      </c>
      <c r="X37" s="13">
        <f t="shared" ref="X37:X45" si="16">V37+W37</f>
        <v>0</v>
      </c>
      <c r="Y37" s="13">
        <f>Y38</f>
        <v>0</v>
      </c>
      <c r="Z37" s="13">
        <f>Z38</f>
        <v>0</v>
      </c>
      <c r="AA37" s="13">
        <f t="shared" ref="AA37:AA45" si="17">Y37+Z37</f>
        <v>0</v>
      </c>
      <c r="AB37" s="13">
        <f t="shared" si="6"/>
        <v>0</v>
      </c>
      <c r="AC37" s="13">
        <f>AC38</f>
        <v>0</v>
      </c>
      <c r="AD37" s="13">
        <f>AD38</f>
        <v>0</v>
      </c>
      <c r="AE37" s="13">
        <f t="shared" ref="AE37:AE45" si="18">AC37+AD37</f>
        <v>0</v>
      </c>
      <c r="AF37" s="13">
        <f>AF38</f>
        <v>0</v>
      </c>
      <c r="AG37" s="13">
        <f>AG38</f>
        <v>0</v>
      </c>
      <c r="AH37" s="13">
        <f t="shared" ref="AH37:AH45" si="19">AF37+AG37</f>
        <v>0</v>
      </c>
      <c r="AI37" s="13">
        <f t="shared" si="9"/>
        <v>0</v>
      </c>
      <c r="AJ37" s="13">
        <f>AJ38</f>
        <v>2500000</v>
      </c>
      <c r="AK37" s="13">
        <f>AK38</f>
        <v>0</v>
      </c>
      <c r="AL37" s="13">
        <f t="shared" ref="AL37:AL45" si="20">AJ37+AK37</f>
        <v>2500000</v>
      </c>
      <c r="AM37" s="13">
        <f>AM38</f>
        <v>0</v>
      </c>
      <c r="AN37" s="13">
        <f>AN38</f>
        <v>0</v>
      </c>
      <c r="AO37" s="13">
        <f t="shared" ref="AO37:AO45" si="21">AM37+AN37</f>
        <v>0</v>
      </c>
      <c r="AP37" s="13">
        <f t="shared" si="12"/>
        <v>2500000</v>
      </c>
      <c r="AQ37" s="13"/>
      <c r="AR37" s="6">
        <f>AR38</f>
        <v>1433</v>
      </c>
      <c r="AS37" s="14"/>
      <c r="AT37" s="14">
        <f>AT38</f>
        <v>0</v>
      </c>
      <c r="AU37" s="14"/>
      <c r="AV37" s="14">
        <f t="shared" si="13"/>
        <v>1433</v>
      </c>
      <c r="AW37" s="14">
        <f t="shared" si="13"/>
        <v>0</v>
      </c>
      <c r="AY37" s="4"/>
    </row>
    <row r="38" spans="2:51">
      <c r="B38" s="10">
        <v>2013</v>
      </c>
      <c r="C38" s="5">
        <v>8315</v>
      </c>
      <c r="D38" s="10">
        <v>10</v>
      </c>
      <c r="E38" s="10">
        <v>2000</v>
      </c>
      <c r="F38" s="10">
        <v>2900</v>
      </c>
      <c r="G38" s="16" t="s">
        <v>50</v>
      </c>
      <c r="H38" s="13">
        <v>2500000</v>
      </c>
      <c r="I38" s="13">
        <v>0</v>
      </c>
      <c r="J38" s="13">
        <v>2500000</v>
      </c>
      <c r="K38" s="13">
        <v>0</v>
      </c>
      <c r="L38" s="13">
        <v>0</v>
      </c>
      <c r="M38" s="13">
        <v>0</v>
      </c>
      <c r="N38" s="13">
        <f t="shared" si="0"/>
        <v>2500000</v>
      </c>
      <c r="O38" s="13">
        <v>0</v>
      </c>
      <c r="P38" s="13">
        <v>0</v>
      </c>
      <c r="Q38" s="13">
        <f t="shared" si="14"/>
        <v>0</v>
      </c>
      <c r="R38" s="13">
        <v>0</v>
      </c>
      <c r="S38" s="13">
        <v>0</v>
      </c>
      <c r="T38" s="13">
        <f t="shared" si="15"/>
        <v>0</v>
      </c>
      <c r="U38" s="13">
        <f t="shared" si="3"/>
        <v>0</v>
      </c>
      <c r="V38" s="13">
        <v>0</v>
      </c>
      <c r="W38" s="13">
        <v>0</v>
      </c>
      <c r="X38" s="13">
        <f t="shared" si="16"/>
        <v>0</v>
      </c>
      <c r="Y38" s="13">
        <v>0</v>
      </c>
      <c r="Z38" s="13">
        <v>0</v>
      </c>
      <c r="AA38" s="13">
        <f t="shared" si="17"/>
        <v>0</v>
      </c>
      <c r="AB38" s="13">
        <f t="shared" si="6"/>
        <v>0</v>
      </c>
      <c r="AC38" s="13">
        <v>0</v>
      </c>
      <c r="AD38" s="13">
        <v>0</v>
      </c>
      <c r="AE38" s="13">
        <f t="shared" si="18"/>
        <v>0</v>
      </c>
      <c r="AF38" s="13">
        <v>0</v>
      </c>
      <c r="AG38" s="13">
        <v>0</v>
      </c>
      <c r="AH38" s="13">
        <f t="shared" si="19"/>
        <v>0</v>
      </c>
      <c r="AI38" s="13">
        <f t="shared" si="9"/>
        <v>0</v>
      </c>
      <c r="AJ38" s="13">
        <f>H38-O38-V38-AC38</f>
        <v>2500000</v>
      </c>
      <c r="AK38" s="13">
        <f>I38-P38-W38-AD38</f>
        <v>0</v>
      </c>
      <c r="AL38" s="13">
        <f t="shared" si="20"/>
        <v>2500000</v>
      </c>
      <c r="AM38" s="13">
        <f>K38-R38-Y38-AF38</f>
        <v>0</v>
      </c>
      <c r="AN38" s="13">
        <f>L38-S38-Z38-AG38</f>
        <v>0</v>
      </c>
      <c r="AO38" s="13">
        <f t="shared" si="21"/>
        <v>0</v>
      </c>
      <c r="AP38" s="13">
        <f t="shared" si="12"/>
        <v>2500000</v>
      </c>
      <c r="AQ38" s="13"/>
      <c r="AR38" s="6">
        <v>1433</v>
      </c>
      <c r="AS38" s="14"/>
      <c r="AT38" s="14">
        <v>0</v>
      </c>
      <c r="AU38" s="14"/>
      <c r="AV38" s="14">
        <f t="shared" si="13"/>
        <v>1433</v>
      </c>
      <c r="AW38" s="14">
        <f t="shared" si="13"/>
        <v>0</v>
      </c>
      <c r="AY38" s="4"/>
    </row>
    <row r="39" spans="2:51">
      <c r="B39" s="10">
        <v>2013</v>
      </c>
      <c r="C39" s="5">
        <v>8315</v>
      </c>
      <c r="D39" s="10">
        <v>10</v>
      </c>
      <c r="E39" s="10">
        <v>3000</v>
      </c>
      <c r="F39" s="10"/>
      <c r="G39" s="16" t="s">
        <v>29</v>
      </c>
      <c r="H39" s="13">
        <f>H40+H41</f>
        <v>14000000</v>
      </c>
      <c r="I39" s="13">
        <f>SUM(I40:I41)</f>
        <v>214779.6</v>
      </c>
      <c r="J39" s="13">
        <f>H39+I39</f>
        <v>14214779.6</v>
      </c>
      <c r="K39" s="13">
        <f>SUM(K40:K41)</f>
        <v>0</v>
      </c>
      <c r="L39" s="13">
        <f>SUM(L40:L41)</f>
        <v>0</v>
      </c>
      <c r="M39" s="13">
        <v>0</v>
      </c>
      <c r="N39" s="13">
        <f t="shared" si="0"/>
        <v>14214779.6</v>
      </c>
      <c r="O39" s="13">
        <f>O40+O41</f>
        <v>0</v>
      </c>
      <c r="P39" s="13">
        <f>SUM(P40:P41)</f>
        <v>0</v>
      </c>
      <c r="Q39" s="13">
        <f t="shared" si="14"/>
        <v>0</v>
      </c>
      <c r="R39" s="13">
        <f>R40+R41</f>
        <v>0</v>
      </c>
      <c r="S39" s="13">
        <f>SUM(S40:S41)</f>
        <v>0</v>
      </c>
      <c r="T39" s="13">
        <f t="shared" si="15"/>
        <v>0</v>
      </c>
      <c r="U39" s="13">
        <f t="shared" si="3"/>
        <v>0</v>
      </c>
      <c r="V39" s="13">
        <f>V40+V41</f>
        <v>0</v>
      </c>
      <c r="W39" s="13">
        <f>SUM(W40:W41)</f>
        <v>0</v>
      </c>
      <c r="X39" s="13">
        <f t="shared" si="16"/>
        <v>0</v>
      </c>
      <c r="Y39" s="13">
        <f>Y40+Y41</f>
        <v>0</v>
      </c>
      <c r="Z39" s="13">
        <f>SUM(Z40:Z41)</f>
        <v>0</v>
      </c>
      <c r="AA39" s="13">
        <f t="shared" si="17"/>
        <v>0</v>
      </c>
      <c r="AB39" s="13">
        <f t="shared" si="6"/>
        <v>0</v>
      </c>
      <c r="AC39" s="13">
        <f>AC40+AC41</f>
        <v>0</v>
      </c>
      <c r="AD39" s="13">
        <f>SUM(AD40:AD41)</f>
        <v>0</v>
      </c>
      <c r="AE39" s="13">
        <f t="shared" si="18"/>
        <v>0</v>
      </c>
      <c r="AF39" s="13">
        <f>AF40+AF41</f>
        <v>0</v>
      </c>
      <c r="AG39" s="13">
        <f>SUM(AG40:AG41)</f>
        <v>0</v>
      </c>
      <c r="AH39" s="13">
        <f t="shared" si="19"/>
        <v>0</v>
      </c>
      <c r="AI39" s="13">
        <f t="shared" si="9"/>
        <v>0</v>
      </c>
      <c r="AJ39" s="13">
        <f>AJ40+AJ41</f>
        <v>14000000</v>
      </c>
      <c r="AK39" s="13">
        <f>SUM(AK40:AK41)</f>
        <v>214779.6</v>
      </c>
      <c r="AL39" s="13">
        <f t="shared" si="20"/>
        <v>14214779.6</v>
      </c>
      <c r="AM39" s="13">
        <f>AM40+AM41</f>
        <v>0</v>
      </c>
      <c r="AN39" s="13">
        <f>SUM(AN40:AN41)</f>
        <v>0</v>
      </c>
      <c r="AO39" s="13">
        <f t="shared" si="21"/>
        <v>0</v>
      </c>
      <c r="AP39" s="13">
        <f t="shared" si="12"/>
        <v>14214779.6</v>
      </c>
      <c r="AQ39" s="13"/>
      <c r="AR39" s="6">
        <f>AR40+AR41</f>
        <v>3</v>
      </c>
      <c r="AS39" s="14"/>
      <c r="AT39" s="14">
        <f>AT40+AT41</f>
        <v>0</v>
      </c>
      <c r="AU39" s="14"/>
      <c r="AV39" s="14">
        <f t="shared" si="13"/>
        <v>3</v>
      </c>
      <c r="AW39" s="14">
        <f t="shared" si="13"/>
        <v>0</v>
      </c>
      <c r="AY39" s="4"/>
    </row>
    <row r="40" spans="2:51">
      <c r="B40" s="10">
        <v>2013</v>
      </c>
      <c r="C40" s="5">
        <v>8315</v>
      </c>
      <c r="D40" s="10">
        <v>10</v>
      </c>
      <c r="E40" s="10">
        <v>3000</v>
      </c>
      <c r="F40" s="10">
        <v>3100</v>
      </c>
      <c r="G40" s="21" t="s">
        <v>51</v>
      </c>
      <c r="H40" s="22">
        <v>0</v>
      </c>
      <c r="I40" s="22">
        <v>214779.6</v>
      </c>
      <c r="J40" s="22">
        <v>214779.6</v>
      </c>
      <c r="K40" s="22">
        <v>0</v>
      </c>
      <c r="L40" s="22">
        <v>0</v>
      </c>
      <c r="M40" s="22">
        <v>0</v>
      </c>
      <c r="N40" s="22">
        <f t="shared" si="0"/>
        <v>214779.6</v>
      </c>
      <c r="O40" s="22">
        <v>0</v>
      </c>
      <c r="P40" s="22">
        <v>0</v>
      </c>
      <c r="Q40" s="13">
        <f t="shared" si="14"/>
        <v>0</v>
      </c>
      <c r="R40" s="22">
        <v>0</v>
      </c>
      <c r="S40" s="22">
        <v>0</v>
      </c>
      <c r="T40" s="22">
        <f t="shared" si="15"/>
        <v>0</v>
      </c>
      <c r="U40" s="22">
        <f t="shared" si="3"/>
        <v>0</v>
      </c>
      <c r="V40" s="22">
        <v>0</v>
      </c>
      <c r="W40" s="22">
        <v>0</v>
      </c>
      <c r="X40" s="13">
        <f t="shared" si="16"/>
        <v>0</v>
      </c>
      <c r="Y40" s="22">
        <v>0</v>
      </c>
      <c r="Z40" s="22">
        <v>0</v>
      </c>
      <c r="AA40" s="22">
        <f t="shared" si="17"/>
        <v>0</v>
      </c>
      <c r="AB40" s="22">
        <f t="shared" si="6"/>
        <v>0</v>
      </c>
      <c r="AC40" s="22">
        <v>0</v>
      </c>
      <c r="AD40" s="22">
        <v>0</v>
      </c>
      <c r="AE40" s="13">
        <f t="shared" si="18"/>
        <v>0</v>
      </c>
      <c r="AF40" s="22">
        <v>0</v>
      </c>
      <c r="AG40" s="22">
        <v>0</v>
      </c>
      <c r="AH40" s="22">
        <f t="shared" si="19"/>
        <v>0</v>
      </c>
      <c r="AI40" s="22">
        <f t="shared" si="9"/>
        <v>0</v>
      </c>
      <c r="AJ40" s="13">
        <f>H40-O40-V40-AC40</f>
        <v>0</v>
      </c>
      <c r="AK40" s="13">
        <f>I40-P40-W40-AD40</f>
        <v>214779.6</v>
      </c>
      <c r="AL40" s="13">
        <f t="shared" si="20"/>
        <v>214779.6</v>
      </c>
      <c r="AM40" s="13">
        <f>K40-R40-Y40-AF40</f>
        <v>0</v>
      </c>
      <c r="AN40" s="13">
        <f>L40-S40-Z40-AG40</f>
        <v>0</v>
      </c>
      <c r="AO40" s="22">
        <f t="shared" si="21"/>
        <v>0</v>
      </c>
      <c r="AP40" s="22">
        <f t="shared" si="12"/>
        <v>214779.6</v>
      </c>
      <c r="AQ40" s="21" t="s">
        <v>35</v>
      </c>
      <c r="AR40" s="6">
        <v>1</v>
      </c>
      <c r="AS40" s="14"/>
      <c r="AT40" s="19">
        <v>0</v>
      </c>
      <c r="AU40" s="19"/>
      <c r="AV40" s="19">
        <f t="shared" si="13"/>
        <v>1</v>
      </c>
      <c r="AW40" s="19">
        <f t="shared" si="13"/>
        <v>0</v>
      </c>
      <c r="AY40" s="4"/>
    </row>
    <row r="41" spans="2:51" ht="22.5">
      <c r="B41" s="10">
        <v>2013</v>
      </c>
      <c r="C41" s="5">
        <v>8315</v>
      </c>
      <c r="D41" s="10">
        <v>10</v>
      </c>
      <c r="E41" s="10">
        <v>3000</v>
      </c>
      <c r="F41" s="10">
        <v>3500</v>
      </c>
      <c r="G41" s="16" t="s">
        <v>52</v>
      </c>
      <c r="H41" s="13">
        <v>14000000</v>
      </c>
      <c r="I41" s="13">
        <v>0</v>
      </c>
      <c r="J41" s="13">
        <v>14000000</v>
      </c>
      <c r="K41" s="13">
        <v>0</v>
      </c>
      <c r="L41" s="13">
        <v>0</v>
      </c>
      <c r="M41" s="13">
        <v>0</v>
      </c>
      <c r="N41" s="13">
        <f t="shared" si="0"/>
        <v>14000000</v>
      </c>
      <c r="O41" s="13">
        <v>0</v>
      </c>
      <c r="P41" s="13">
        <v>0</v>
      </c>
      <c r="Q41" s="13">
        <f t="shared" si="14"/>
        <v>0</v>
      </c>
      <c r="R41" s="13">
        <v>0</v>
      </c>
      <c r="S41" s="13">
        <v>0</v>
      </c>
      <c r="T41" s="13">
        <f t="shared" si="15"/>
        <v>0</v>
      </c>
      <c r="U41" s="13">
        <f t="shared" si="3"/>
        <v>0</v>
      </c>
      <c r="V41" s="13">
        <v>0</v>
      </c>
      <c r="W41" s="13">
        <v>0</v>
      </c>
      <c r="X41" s="13">
        <f t="shared" si="16"/>
        <v>0</v>
      </c>
      <c r="Y41" s="13">
        <v>0</v>
      </c>
      <c r="Z41" s="13">
        <v>0</v>
      </c>
      <c r="AA41" s="13">
        <f t="shared" si="17"/>
        <v>0</v>
      </c>
      <c r="AB41" s="13">
        <f t="shared" si="6"/>
        <v>0</v>
      </c>
      <c r="AC41" s="13">
        <v>0</v>
      </c>
      <c r="AD41" s="13">
        <v>0</v>
      </c>
      <c r="AE41" s="13">
        <f t="shared" si="18"/>
        <v>0</v>
      </c>
      <c r="AF41" s="13">
        <v>0</v>
      </c>
      <c r="AG41" s="13">
        <v>0</v>
      </c>
      <c r="AH41" s="13">
        <f t="shared" si="19"/>
        <v>0</v>
      </c>
      <c r="AI41" s="13">
        <f t="shared" si="9"/>
        <v>0</v>
      </c>
      <c r="AJ41" s="13">
        <f>H41-O41-V41-AC41</f>
        <v>14000000</v>
      </c>
      <c r="AK41" s="13">
        <f>I41-P41-W41-AD41</f>
        <v>0</v>
      </c>
      <c r="AL41" s="13">
        <f t="shared" si="20"/>
        <v>14000000</v>
      </c>
      <c r="AM41" s="13">
        <f>K41-R41-Y41-AF41</f>
        <v>0</v>
      </c>
      <c r="AN41" s="13">
        <f>L41-S41-Z41-AG41</f>
        <v>0</v>
      </c>
      <c r="AO41" s="13">
        <f t="shared" si="21"/>
        <v>0</v>
      </c>
      <c r="AP41" s="13">
        <f t="shared" si="12"/>
        <v>14000000</v>
      </c>
      <c r="AQ41" s="13"/>
      <c r="AR41" s="6">
        <v>2</v>
      </c>
      <c r="AS41" s="14"/>
      <c r="AT41" s="14">
        <v>0</v>
      </c>
      <c r="AU41" s="14"/>
      <c r="AV41" s="14">
        <f t="shared" si="13"/>
        <v>2</v>
      </c>
      <c r="AW41" s="14">
        <f t="shared" si="13"/>
        <v>0</v>
      </c>
      <c r="AY41" s="4"/>
    </row>
    <row r="42" spans="2:51">
      <c r="B42" s="10">
        <v>2013</v>
      </c>
      <c r="C42" s="5">
        <v>8315</v>
      </c>
      <c r="D42" s="10">
        <v>10</v>
      </c>
      <c r="E42" s="10">
        <v>5000</v>
      </c>
      <c r="F42" s="10"/>
      <c r="G42" s="16" t="s">
        <v>40</v>
      </c>
      <c r="H42" s="13">
        <f>H43</f>
        <v>48000000</v>
      </c>
      <c r="I42" s="13">
        <f>I43</f>
        <v>4206872.8</v>
      </c>
      <c r="J42" s="13">
        <f>H42+I42</f>
        <v>52206872.799999997</v>
      </c>
      <c r="K42" s="13">
        <f>K43</f>
        <v>0</v>
      </c>
      <c r="L42" s="13">
        <f>L43</f>
        <v>0</v>
      </c>
      <c r="M42" s="13">
        <v>0</v>
      </c>
      <c r="N42" s="13">
        <f t="shared" si="0"/>
        <v>52206872.799999997</v>
      </c>
      <c r="O42" s="13">
        <f>O43</f>
        <v>0</v>
      </c>
      <c r="P42" s="13">
        <f>P43</f>
        <v>0</v>
      </c>
      <c r="Q42" s="13">
        <f t="shared" si="14"/>
        <v>0</v>
      </c>
      <c r="R42" s="13">
        <f>R43</f>
        <v>0</v>
      </c>
      <c r="S42" s="13">
        <f>S43</f>
        <v>0</v>
      </c>
      <c r="T42" s="13">
        <f t="shared" si="15"/>
        <v>0</v>
      </c>
      <c r="U42" s="13">
        <f t="shared" si="3"/>
        <v>0</v>
      </c>
      <c r="V42" s="13">
        <f>V43</f>
        <v>0</v>
      </c>
      <c r="W42" s="13">
        <f>W43</f>
        <v>0</v>
      </c>
      <c r="X42" s="13">
        <f t="shared" si="16"/>
        <v>0</v>
      </c>
      <c r="Y42" s="13">
        <f>Y43</f>
        <v>0</v>
      </c>
      <c r="Z42" s="13">
        <f>Z43</f>
        <v>0</v>
      </c>
      <c r="AA42" s="13">
        <f t="shared" si="17"/>
        <v>0</v>
      </c>
      <c r="AB42" s="13">
        <f t="shared" si="6"/>
        <v>0</v>
      </c>
      <c r="AC42" s="13">
        <f>AC43</f>
        <v>0</v>
      </c>
      <c r="AD42" s="13">
        <f>AD43</f>
        <v>0</v>
      </c>
      <c r="AE42" s="13">
        <f t="shared" si="18"/>
        <v>0</v>
      </c>
      <c r="AF42" s="13">
        <f>AF43</f>
        <v>0</v>
      </c>
      <c r="AG42" s="13">
        <f>AG43</f>
        <v>0</v>
      </c>
      <c r="AH42" s="13">
        <f t="shared" si="19"/>
        <v>0</v>
      </c>
      <c r="AI42" s="13">
        <f t="shared" si="9"/>
        <v>0</v>
      </c>
      <c r="AJ42" s="13">
        <f>AJ43</f>
        <v>48000000</v>
      </c>
      <c r="AK42" s="13">
        <f>AK43</f>
        <v>4206872.8</v>
      </c>
      <c r="AL42" s="13">
        <f t="shared" si="20"/>
        <v>52206872.799999997</v>
      </c>
      <c r="AM42" s="13">
        <f>AM43</f>
        <v>0</v>
      </c>
      <c r="AN42" s="13">
        <f>AN43</f>
        <v>0</v>
      </c>
      <c r="AO42" s="13">
        <f t="shared" si="21"/>
        <v>0</v>
      </c>
      <c r="AP42" s="13">
        <f t="shared" si="12"/>
        <v>52206872.799999997</v>
      </c>
      <c r="AQ42" s="13"/>
      <c r="AR42" s="6">
        <f>AR43</f>
        <v>498</v>
      </c>
      <c r="AS42" s="14"/>
      <c r="AT42" s="14">
        <f>AT43</f>
        <v>0</v>
      </c>
      <c r="AU42" s="14"/>
      <c r="AV42" s="14">
        <f t="shared" si="13"/>
        <v>498</v>
      </c>
      <c r="AW42" s="14">
        <f t="shared" si="13"/>
        <v>0</v>
      </c>
      <c r="AY42" s="4"/>
    </row>
    <row r="43" spans="2:51">
      <c r="B43" s="10">
        <v>2013</v>
      </c>
      <c r="C43" s="5">
        <v>8315</v>
      </c>
      <c r="D43" s="10">
        <v>10</v>
      </c>
      <c r="E43" s="10">
        <v>5000</v>
      </c>
      <c r="F43" s="10">
        <v>5400</v>
      </c>
      <c r="G43" s="16" t="s">
        <v>53</v>
      </c>
      <c r="H43" s="13">
        <v>48000000</v>
      </c>
      <c r="I43" s="13">
        <v>4206872.8</v>
      </c>
      <c r="J43" s="13">
        <v>52206872.799999997</v>
      </c>
      <c r="K43" s="13">
        <v>0</v>
      </c>
      <c r="L43" s="13">
        <v>0</v>
      </c>
      <c r="M43" s="13">
        <v>0</v>
      </c>
      <c r="N43" s="13">
        <f t="shared" si="0"/>
        <v>52206872.799999997</v>
      </c>
      <c r="O43" s="13">
        <v>0</v>
      </c>
      <c r="P43" s="13">
        <v>0</v>
      </c>
      <c r="Q43" s="13">
        <f t="shared" si="14"/>
        <v>0</v>
      </c>
      <c r="R43" s="13">
        <v>0</v>
      </c>
      <c r="S43" s="13">
        <v>0</v>
      </c>
      <c r="T43" s="13">
        <f t="shared" si="15"/>
        <v>0</v>
      </c>
      <c r="U43" s="13">
        <f t="shared" si="3"/>
        <v>0</v>
      </c>
      <c r="V43" s="13">
        <v>0</v>
      </c>
      <c r="W43" s="13">
        <v>0</v>
      </c>
      <c r="X43" s="13">
        <f t="shared" si="16"/>
        <v>0</v>
      </c>
      <c r="Y43" s="13">
        <v>0</v>
      </c>
      <c r="Z43" s="13">
        <v>0</v>
      </c>
      <c r="AA43" s="13">
        <f t="shared" si="17"/>
        <v>0</v>
      </c>
      <c r="AB43" s="13">
        <f t="shared" si="6"/>
        <v>0</v>
      </c>
      <c r="AC43" s="13">
        <v>0</v>
      </c>
      <c r="AD43" s="13">
        <v>0</v>
      </c>
      <c r="AE43" s="13">
        <f t="shared" si="18"/>
        <v>0</v>
      </c>
      <c r="AF43" s="13">
        <v>0</v>
      </c>
      <c r="AG43" s="13">
        <v>0</v>
      </c>
      <c r="AH43" s="13">
        <f t="shared" si="19"/>
        <v>0</v>
      </c>
      <c r="AI43" s="13">
        <f t="shared" si="9"/>
        <v>0</v>
      </c>
      <c r="AJ43" s="13">
        <f>H43-O43-V43-AC43</f>
        <v>48000000</v>
      </c>
      <c r="AK43" s="13">
        <f>I43-P43-W43-AD43</f>
        <v>4206872.8</v>
      </c>
      <c r="AL43" s="13">
        <f t="shared" si="20"/>
        <v>52206872.799999997</v>
      </c>
      <c r="AM43" s="13">
        <f>K43-R43-Y43-AF43</f>
        <v>0</v>
      </c>
      <c r="AN43" s="13">
        <f>L43-S43-Z43-AG43</f>
        <v>0</v>
      </c>
      <c r="AO43" s="13">
        <f t="shared" si="21"/>
        <v>0</v>
      </c>
      <c r="AP43" s="13">
        <f t="shared" si="12"/>
        <v>52206872.799999997</v>
      </c>
      <c r="AQ43" s="13" t="s">
        <v>39</v>
      </c>
      <c r="AR43" s="6">
        <v>498</v>
      </c>
      <c r="AS43" s="14"/>
      <c r="AT43" s="14">
        <v>0</v>
      </c>
      <c r="AU43" s="14"/>
      <c r="AV43" s="14">
        <f t="shared" si="13"/>
        <v>498</v>
      </c>
      <c r="AW43" s="14">
        <f t="shared" si="13"/>
        <v>0</v>
      </c>
      <c r="AY43" s="4"/>
    </row>
    <row r="44" spans="2:51">
      <c r="B44" s="10">
        <v>2013</v>
      </c>
      <c r="C44" s="5">
        <v>8315</v>
      </c>
      <c r="D44" s="10">
        <v>11</v>
      </c>
      <c r="E44" s="10"/>
      <c r="F44" s="10"/>
      <c r="G44" s="11" t="s">
        <v>54</v>
      </c>
      <c r="H44" s="13">
        <f>H45+H47+H49+H51</f>
        <v>32055999.879999999</v>
      </c>
      <c r="I44" s="13">
        <f>I45+I47+I49+I51</f>
        <v>250002</v>
      </c>
      <c r="J44" s="13">
        <f>H44+I44</f>
        <v>32306001.879999999</v>
      </c>
      <c r="K44" s="13">
        <f>K45+K47+K49+K51</f>
        <v>10000000</v>
      </c>
      <c r="L44" s="13">
        <f>L45+L47+L49+L51</f>
        <v>0</v>
      </c>
      <c r="M44" s="13">
        <f>K44+L44</f>
        <v>10000000</v>
      </c>
      <c r="N44" s="13">
        <f t="shared" si="0"/>
        <v>42306001.879999995</v>
      </c>
      <c r="O44" s="13">
        <f>O45+O47+O49+O51</f>
        <v>0</v>
      </c>
      <c r="P44" s="13">
        <f>P45+P47+P49+P51</f>
        <v>0</v>
      </c>
      <c r="Q44" s="13">
        <f t="shared" si="14"/>
        <v>0</v>
      </c>
      <c r="R44" s="13">
        <f>R45+R47+R49+R51</f>
        <v>0</v>
      </c>
      <c r="S44" s="13">
        <f>S45+S47+S49+S51</f>
        <v>0</v>
      </c>
      <c r="T44" s="13">
        <f t="shared" si="15"/>
        <v>0</v>
      </c>
      <c r="U44" s="13">
        <f t="shared" si="3"/>
        <v>0</v>
      </c>
      <c r="V44" s="13">
        <f>V45+V47+V49+V51</f>
        <v>0</v>
      </c>
      <c r="W44" s="13">
        <f>W45+W47+W49+W51</f>
        <v>0</v>
      </c>
      <c r="X44" s="13">
        <f t="shared" si="16"/>
        <v>0</v>
      </c>
      <c r="Y44" s="13">
        <f>Y45+Y47+Y49+Y51</f>
        <v>0</v>
      </c>
      <c r="Z44" s="13">
        <f>Z45+Z47+Z49+Z51</f>
        <v>0</v>
      </c>
      <c r="AA44" s="13">
        <f t="shared" si="17"/>
        <v>0</v>
      </c>
      <c r="AB44" s="13">
        <f t="shared" si="6"/>
        <v>0</v>
      </c>
      <c r="AC44" s="13">
        <f>AC45+AC47+AC49+AC51</f>
        <v>0</v>
      </c>
      <c r="AD44" s="13">
        <f>AD45+AD47+AD49+AD51</f>
        <v>0</v>
      </c>
      <c r="AE44" s="13">
        <f t="shared" si="18"/>
        <v>0</v>
      </c>
      <c r="AF44" s="13">
        <f>AF45+AF47+AF49+AF51</f>
        <v>0</v>
      </c>
      <c r="AG44" s="13">
        <f>AG45+AG47+AG49+AG51</f>
        <v>0</v>
      </c>
      <c r="AH44" s="13">
        <f t="shared" si="19"/>
        <v>0</v>
      </c>
      <c r="AI44" s="13">
        <f t="shared" si="9"/>
        <v>0</v>
      </c>
      <c r="AJ44" s="13">
        <f>AJ45+AJ47+AJ49+AJ51</f>
        <v>32055999.879999999</v>
      </c>
      <c r="AK44" s="13">
        <f>AK45+AK47+AK49+AK51</f>
        <v>250002</v>
      </c>
      <c r="AL44" s="13">
        <f t="shared" si="20"/>
        <v>32306001.879999999</v>
      </c>
      <c r="AM44" s="13">
        <f>AM45+AM47+AM49+AM51</f>
        <v>10000000</v>
      </c>
      <c r="AN44" s="13">
        <f>AN45+AN47+AN49+AN51</f>
        <v>0</v>
      </c>
      <c r="AO44" s="13">
        <f t="shared" si="21"/>
        <v>10000000</v>
      </c>
      <c r="AP44" s="13">
        <f t="shared" si="12"/>
        <v>42306001.879999995</v>
      </c>
      <c r="AQ44" s="13"/>
      <c r="AR44" s="6">
        <f>AR45+AR47+AR49+AR51</f>
        <v>131</v>
      </c>
      <c r="AS44" s="6">
        <f>AS45+AS47+AS49+AS51</f>
        <v>121</v>
      </c>
      <c r="AT44" s="14">
        <f>AT45+AT47+AT49+AT51</f>
        <v>19</v>
      </c>
      <c r="AU44" s="14">
        <f>AU45+AU47+AU49+AU51</f>
        <v>0</v>
      </c>
      <c r="AV44" s="14">
        <f t="shared" si="13"/>
        <v>112</v>
      </c>
      <c r="AW44" s="14">
        <f t="shared" si="13"/>
        <v>121</v>
      </c>
      <c r="AY44" s="4"/>
    </row>
    <row r="45" spans="2:51">
      <c r="B45" s="10">
        <v>2013</v>
      </c>
      <c r="C45" s="5">
        <v>8315</v>
      </c>
      <c r="D45" s="10">
        <v>11</v>
      </c>
      <c r="E45" s="10">
        <v>1000</v>
      </c>
      <c r="F45" s="10"/>
      <c r="G45" s="16" t="s">
        <v>48</v>
      </c>
      <c r="H45" s="13">
        <f>H46</f>
        <v>0</v>
      </c>
      <c r="I45" s="13">
        <f>I46</f>
        <v>0</v>
      </c>
      <c r="J45" s="13">
        <f>H45+I45</f>
        <v>0</v>
      </c>
      <c r="K45" s="13">
        <f>K46</f>
        <v>10000000</v>
      </c>
      <c r="L45" s="13">
        <f>L46</f>
        <v>0</v>
      </c>
      <c r="M45" s="13">
        <v>10000000</v>
      </c>
      <c r="N45" s="13">
        <f t="shared" si="0"/>
        <v>10000000</v>
      </c>
      <c r="O45" s="13">
        <f>O46</f>
        <v>0</v>
      </c>
      <c r="P45" s="13">
        <f>P46</f>
        <v>0</v>
      </c>
      <c r="Q45" s="13">
        <f t="shared" si="14"/>
        <v>0</v>
      </c>
      <c r="R45" s="13">
        <f>R46</f>
        <v>0</v>
      </c>
      <c r="S45" s="13">
        <f>S46</f>
        <v>0</v>
      </c>
      <c r="T45" s="13">
        <f t="shared" si="15"/>
        <v>0</v>
      </c>
      <c r="U45" s="13">
        <f t="shared" si="3"/>
        <v>0</v>
      </c>
      <c r="V45" s="13">
        <f>V46</f>
        <v>0</v>
      </c>
      <c r="W45" s="13">
        <f>W46</f>
        <v>0</v>
      </c>
      <c r="X45" s="13">
        <f t="shared" si="16"/>
        <v>0</v>
      </c>
      <c r="Y45" s="13">
        <f>Y46</f>
        <v>0</v>
      </c>
      <c r="Z45" s="13">
        <f>Z46</f>
        <v>0</v>
      </c>
      <c r="AA45" s="13">
        <f t="shared" si="17"/>
        <v>0</v>
      </c>
      <c r="AB45" s="13">
        <f t="shared" si="6"/>
        <v>0</v>
      </c>
      <c r="AC45" s="13">
        <f>AC46</f>
        <v>0</v>
      </c>
      <c r="AD45" s="13">
        <f>AD46</f>
        <v>0</v>
      </c>
      <c r="AE45" s="13">
        <f t="shared" si="18"/>
        <v>0</v>
      </c>
      <c r="AF45" s="13">
        <f>AF46</f>
        <v>0</v>
      </c>
      <c r="AG45" s="13">
        <f>AG46</f>
        <v>0</v>
      </c>
      <c r="AH45" s="13">
        <f t="shared" si="19"/>
        <v>0</v>
      </c>
      <c r="AI45" s="13">
        <f t="shared" si="9"/>
        <v>0</v>
      </c>
      <c r="AJ45" s="13">
        <f>AJ46</f>
        <v>0</v>
      </c>
      <c r="AK45" s="13">
        <f>AK46</f>
        <v>0</v>
      </c>
      <c r="AL45" s="13">
        <f t="shared" si="20"/>
        <v>0</v>
      </c>
      <c r="AM45" s="13">
        <f>AM46</f>
        <v>10000000</v>
      </c>
      <c r="AN45" s="13">
        <f>AN46</f>
        <v>0</v>
      </c>
      <c r="AO45" s="13">
        <f t="shared" si="21"/>
        <v>10000000</v>
      </c>
      <c r="AP45" s="13">
        <f t="shared" si="12"/>
        <v>10000000</v>
      </c>
      <c r="AQ45" s="13"/>
      <c r="AR45" s="6">
        <f>AR46</f>
        <v>0</v>
      </c>
      <c r="AS45" s="6">
        <f>AS46</f>
        <v>121</v>
      </c>
      <c r="AT45" s="14">
        <f>AT46</f>
        <v>0</v>
      </c>
      <c r="AU45" s="14">
        <f>AU46</f>
        <v>0</v>
      </c>
      <c r="AV45" s="14">
        <f t="shared" si="13"/>
        <v>0</v>
      </c>
      <c r="AW45" s="14">
        <f t="shared" si="13"/>
        <v>121</v>
      </c>
      <c r="AY45" s="4"/>
    </row>
    <row r="46" spans="2:51">
      <c r="B46" s="10">
        <v>2013</v>
      </c>
      <c r="C46" s="5">
        <v>8315</v>
      </c>
      <c r="D46" s="10">
        <v>11</v>
      </c>
      <c r="E46" s="10">
        <v>1000</v>
      </c>
      <c r="F46" s="10">
        <v>1200</v>
      </c>
      <c r="G46" s="16" t="s">
        <v>49</v>
      </c>
      <c r="H46" s="13">
        <v>0</v>
      </c>
      <c r="I46" s="13">
        <v>0</v>
      </c>
      <c r="J46" s="13">
        <v>0</v>
      </c>
      <c r="K46" s="13">
        <v>10000000</v>
      </c>
      <c r="L46" s="13">
        <v>0</v>
      </c>
      <c r="M46" s="13">
        <v>10000000</v>
      </c>
      <c r="N46" s="13">
        <f t="shared" si="0"/>
        <v>10000000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f t="shared" si="3"/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f t="shared" si="6"/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f t="shared" si="9"/>
        <v>0</v>
      </c>
      <c r="AJ46" s="13">
        <f>H46-O46-V46-AC46</f>
        <v>0</v>
      </c>
      <c r="AK46" s="13">
        <f>I46-P46-W46-AD46</f>
        <v>0</v>
      </c>
      <c r="AL46" s="13">
        <v>0</v>
      </c>
      <c r="AM46" s="13">
        <f>K46-R46-Y46-AF46</f>
        <v>10000000</v>
      </c>
      <c r="AN46" s="13">
        <f>L46-S46-Z46-AG46</f>
        <v>0</v>
      </c>
      <c r="AO46" s="13">
        <v>0</v>
      </c>
      <c r="AP46" s="13">
        <f t="shared" si="12"/>
        <v>0</v>
      </c>
      <c r="AQ46" s="13"/>
      <c r="AR46" s="6"/>
      <c r="AS46" s="6">
        <v>121</v>
      </c>
      <c r="AT46" s="14">
        <v>0</v>
      </c>
      <c r="AU46" s="14">
        <v>0</v>
      </c>
      <c r="AV46" s="14">
        <f t="shared" si="13"/>
        <v>0</v>
      </c>
      <c r="AW46" s="14">
        <f t="shared" si="13"/>
        <v>121</v>
      </c>
      <c r="AY46" s="4"/>
    </row>
    <row r="47" spans="2:51">
      <c r="B47" s="10">
        <v>2013</v>
      </c>
      <c r="C47" s="5">
        <v>8315</v>
      </c>
      <c r="D47" s="10">
        <v>11</v>
      </c>
      <c r="E47" s="10">
        <v>2000</v>
      </c>
      <c r="F47" s="10"/>
      <c r="G47" s="16" t="s">
        <v>37</v>
      </c>
      <c r="H47" s="13">
        <f>H48</f>
        <v>2837490</v>
      </c>
      <c r="I47" s="13">
        <f>I48</f>
        <v>0</v>
      </c>
      <c r="J47" s="13">
        <f>H47+I47</f>
        <v>2837490</v>
      </c>
      <c r="K47" s="13">
        <f>K48</f>
        <v>0</v>
      </c>
      <c r="L47" s="13">
        <f>L48</f>
        <v>0</v>
      </c>
      <c r="M47" s="13">
        <v>0</v>
      </c>
      <c r="N47" s="13">
        <f t="shared" si="0"/>
        <v>2837490</v>
      </c>
      <c r="O47" s="13">
        <f>O48</f>
        <v>0</v>
      </c>
      <c r="P47" s="13">
        <f>P48</f>
        <v>0</v>
      </c>
      <c r="Q47" s="13">
        <f t="shared" ref="Q47:Q55" si="22">O47+P47</f>
        <v>0</v>
      </c>
      <c r="R47" s="13">
        <f>R48</f>
        <v>0</v>
      </c>
      <c r="S47" s="13">
        <f>S48</f>
        <v>0</v>
      </c>
      <c r="T47" s="13">
        <f t="shared" ref="T47:T55" si="23">R47+S47</f>
        <v>0</v>
      </c>
      <c r="U47" s="13">
        <f t="shared" si="3"/>
        <v>0</v>
      </c>
      <c r="V47" s="13">
        <f>V48</f>
        <v>0</v>
      </c>
      <c r="W47" s="13">
        <f>W48</f>
        <v>0</v>
      </c>
      <c r="X47" s="13">
        <f t="shared" ref="X47:X55" si="24">V47+W47</f>
        <v>0</v>
      </c>
      <c r="Y47" s="13">
        <f>Y48</f>
        <v>0</v>
      </c>
      <c r="Z47" s="13">
        <f>Z48</f>
        <v>0</v>
      </c>
      <c r="AA47" s="13">
        <f t="shared" ref="AA47:AA55" si="25">Y47+Z47</f>
        <v>0</v>
      </c>
      <c r="AB47" s="13">
        <f t="shared" si="6"/>
        <v>0</v>
      </c>
      <c r="AC47" s="13">
        <f>AC48</f>
        <v>0</v>
      </c>
      <c r="AD47" s="13">
        <f>AD48</f>
        <v>0</v>
      </c>
      <c r="AE47" s="13">
        <f t="shared" ref="AE47:AE55" si="26">AC47+AD47</f>
        <v>0</v>
      </c>
      <c r="AF47" s="13">
        <f>AF48</f>
        <v>0</v>
      </c>
      <c r="AG47" s="13">
        <f>AG48</f>
        <v>0</v>
      </c>
      <c r="AH47" s="13">
        <f t="shared" ref="AH47:AH55" si="27">AF47+AG47</f>
        <v>0</v>
      </c>
      <c r="AI47" s="13">
        <f t="shared" si="9"/>
        <v>0</v>
      </c>
      <c r="AJ47" s="13">
        <f>AJ48</f>
        <v>2837490</v>
      </c>
      <c r="AK47" s="13">
        <f>AK48</f>
        <v>0</v>
      </c>
      <c r="AL47" s="13">
        <f t="shared" ref="AL47:AL55" si="28">AJ47+AK47</f>
        <v>2837490</v>
      </c>
      <c r="AM47" s="13">
        <f>AM48</f>
        <v>0</v>
      </c>
      <c r="AN47" s="13">
        <f>AN48</f>
        <v>0</v>
      </c>
      <c r="AO47" s="13">
        <f t="shared" ref="AO47:AO55" si="29">AM47+AN47</f>
        <v>0</v>
      </c>
      <c r="AP47" s="13">
        <f t="shared" si="12"/>
        <v>2837490</v>
      </c>
      <c r="AQ47" s="13"/>
      <c r="AR47" s="6">
        <v>6</v>
      </c>
      <c r="AS47" s="13"/>
      <c r="AT47" s="14">
        <v>6</v>
      </c>
      <c r="AU47" s="14"/>
      <c r="AV47" s="14">
        <f t="shared" si="13"/>
        <v>0</v>
      </c>
      <c r="AW47" s="14">
        <f t="shared" si="13"/>
        <v>0</v>
      </c>
      <c r="AY47" s="4"/>
    </row>
    <row r="48" spans="2:51" ht="22.5">
      <c r="B48" s="10">
        <v>2013</v>
      </c>
      <c r="C48" s="5">
        <v>8315</v>
      </c>
      <c r="D48" s="10">
        <v>11</v>
      </c>
      <c r="E48" s="10">
        <v>2000</v>
      </c>
      <c r="F48" s="10">
        <v>2100</v>
      </c>
      <c r="G48" s="16" t="s">
        <v>55</v>
      </c>
      <c r="H48" s="13">
        <v>2837490</v>
      </c>
      <c r="I48" s="13">
        <v>0</v>
      </c>
      <c r="J48" s="13">
        <v>2837490</v>
      </c>
      <c r="K48" s="13">
        <v>0</v>
      </c>
      <c r="L48" s="13">
        <v>0</v>
      </c>
      <c r="M48" s="13">
        <v>0</v>
      </c>
      <c r="N48" s="13">
        <f t="shared" si="0"/>
        <v>2837490</v>
      </c>
      <c r="O48" s="13">
        <v>0</v>
      </c>
      <c r="P48" s="13">
        <v>0</v>
      </c>
      <c r="Q48" s="13">
        <f t="shared" si="22"/>
        <v>0</v>
      </c>
      <c r="R48" s="13">
        <v>0</v>
      </c>
      <c r="S48" s="13">
        <v>0</v>
      </c>
      <c r="T48" s="13">
        <f t="shared" si="23"/>
        <v>0</v>
      </c>
      <c r="U48" s="13">
        <f t="shared" si="3"/>
        <v>0</v>
      </c>
      <c r="V48" s="13">
        <v>0</v>
      </c>
      <c r="W48" s="13">
        <v>0</v>
      </c>
      <c r="X48" s="13">
        <f t="shared" si="24"/>
        <v>0</v>
      </c>
      <c r="Y48" s="13">
        <v>0</v>
      </c>
      <c r="Z48" s="13">
        <v>0</v>
      </c>
      <c r="AA48" s="13">
        <f t="shared" si="25"/>
        <v>0</v>
      </c>
      <c r="AB48" s="13">
        <f t="shared" si="6"/>
        <v>0</v>
      </c>
      <c r="AC48" s="13">
        <v>0</v>
      </c>
      <c r="AD48" s="13">
        <v>0</v>
      </c>
      <c r="AE48" s="13">
        <f t="shared" si="26"/>
        <v>0</v>
      </c>
      <c r="AF48" s="13">
        <v>0</v>
      </c>
      <c r="AG48" s="13">
        <v>0</v>
      </c>
      <c r="AH48" s="13">
        <f t="shared" si="27"/>
        <v>0</v>
      </c>
      <c r="AI48" s="13">
        <f t="shared" si="9"/>
        <v>0</v>
      </c>
      <c r="AJ48" s="13">
        <f>H48-O48-V48-AC48</f>
        <v>2837490</v>
      </c>
      <c r="AK48" s="13">
        <f>I48-P48-W48-AD48</f>
        <v>0</v>
      </c>
      <c r="AL48" s="13">
        <f t="shared" si="28"/>
        <v>2837490</v>
      </c>
      <c r="AM48" s="13">
        <f>K48-R48-Y48-AF48</f>
        <v>0</v>
      </c>
      <c r="AN48" s="13">
        <f>L48-S48-Z48-AG48</f>
        <v>0</v>
      </c>
      <c r="AO48" s="13">
        <f t="shared" si="29"/>
        <v>0</v>
      </c>
      <c r="AP48" s="13">
        <f t="shared" si="12"/>
        <v>2837490</v>
      </c>
      <c r="AQ48" s="13" t="s">
        <v>39</v>
      </c>
      <c r="AR48" s="6">
        <v>15</v>
      </c>
      <c r="AS48" s="13"/>
      <c r="AT48" s="14">
        <v>0</v>
      </c>
      <c r="AU48" s="14"/>
      <c r="AV48" s="14">
        <f t="shared" si="13"/>
        <v>15</v>
      </c>
      <c r="AW48" s="14">
        <f t="shared" si="13"/>
        <v>0</v>
      </c>
      <c r="AY48" s="4"/>
    </row>
    <row r="49" spans="2:51">
      <c r="B49" s="10">
        <v>2013</v>
      </c>
      <c r="C49" s="5">
        <v>8315</v>
      </c>
      <c r="D49" s="10">
        <v>11</v>
      </c>
      <c r="E49" s="10">
        <v>3000</v>
      </c>
      <c r="F49" s="10"/>
      <c r="G49" s="16" t="s">
        <v>29</v>
      </c>
      <c r="H49" s="13">
        <f>H50</f>
        <v>12994554.879999999</v>
      </c>
      <c r="I49" s="13">
        <f>I50</f>
        <v>0</v>
      </c>
      <c r="J49" s="13">
        <f>H49+I49</f>
        <v>12994554.879999999</v>
      </c>
      <c r="K49" s="13">
        <f>K50</f>
        <v>0</v>
      </c>
      <c r="L49" s="13">
        <f>L50</f>
        <v>0</v>
      </c>
      <c r="M49" s="13">
        <v>0</v>
      </c>
      <c r="N49" s="13">
        <f t="shared" si="0"/>
        <v>12994554.879999999</v>
      </c>
      <c r="O49" s="13">
        <f>O50</f>
        <v>0</v>
      </c>
      <c r="P49" s="13">
        <f>P50</f>
        <v>0</v>
      </c>
      <c r="Q49" s="13">
        <f t="shared" si="22"/>
        <v>0</v>
      </c>
      <c r="R49" s="13">
        <f>R50</f>
        <v>0</v>
      </c>
      <c r="S49" s="13">
        <f>S50</f>
        <v>0</v>
      </c>
      <c r="T49" s="13">
        <f t="shared" si="23"/>
        <v>0</v>
      </c>
      <c r="U49" s="13">
        <f t="shared" si="3"/>
        <v>0</v>
      </c>
      <c r="V49" s="13">
        <f>V50</f>
        <v>0</v>
      </c>
      <c r="W49" s="13">
        <f>W50</f>
        <v>0</v>
      </c>
      <c r="X49" s="13">
        <f t="shared" si="24"/>
        <v>0</v>
      </c>
      <c r="Y49" s="13">
        <f>Y50</f>
        <v>0</v>
      </c>
      <c r="Z49" s="13">
        <f>Z50</f>
        <v>0</v>
      </c>
      <c r="AA49" s="13">
        <f t="shared" si="25"/>
        <v>0</v>
      </c>
      <c r="AB49" s="13">
        <f t="shared" si="6"/>
        <v>0</v>
      </c>
      <c r="AC49" s="13">
        <f>AC50</f>
        <v>0</v>
      </c>
      <c r="AD49" s="13">
        <f>AD50</f>
        <v>0</v>
      </c>
      <c r="AE49" s="13">
        <f t="shared" si="26"/>
        <v>0</v>
      </c>
      <c r="AF49" s="13">
        <f>AF50</f>
        <v>0</v>
      </c>
      <c r="AG49" s="13">
        <f>AG50</f>
        <v>0</v>
      </c>
      <c r="AH49" s="13">
        <f t="shared" si="27"/>
        <v>0</v>
      </c>
      <c r="AI49" s="13">
        <f t="shared" si="9"/>
        <v>0</v>
      </c>
      <c r="AJ49" s="13">
        <f>AJ50</f>
        <v>12994554.879999999</v>
      </c>
      <c r="AK49" s="13">
        <f>AK50</f>
        <v>0</v>
      </c>
      <c r="AL49" s="13">
        <f t="shared" si="28"/>
        <v>12994554.879999999</v>
      </c>
      <c r="AM49" s="13">
        <f>AM50</f>
        <v>0</v>
      </c>
      <c r="AN49" s="13">
        <f>AN50</f>
        <v>0</v>
      </c>
      <c r="AO49" s="13">
        <f t="shared" si="29"/>
        <v>0</v>
      </c>
      <c r="AP49" s="13">
        <f t="shared" si="12"/>
        <v>12994554.879999999</v>
      </c>
      <c r="AQ49" s="13"/>
      <c r="AR49" s="6">
        <v>13</v>
      </c>
      <c r="AS49" s="13"/>
      <c r="AT49" s="14">
        <v>13</v>
      </c>
      <c r="AU49" s="14"/>
      <c r="AV49" s="14">
        <f t="shared" si="13"/>
        <v>0</v>
      </c>
      <c r="AW49" s="14">
        <f t="shared" si="13"/>
        <v>0</v>
      </c>
      <c r="AY49" s="4"/>
    </row>
    <row r="50" spans="2:51" ht="22.5">
      <c r="B50" s="10">
        <v>2013</v>
      </c>
      <c r="C50" s="5">
        <v>8315</v>
      </c>
      <c r="D50" s="10">
        <v>11</v>
      </c>
      <c r="E50" s="10">
        <v>3000</v>
      </c>
      <c r="F50" s="10">
        <v>3500</v>
      </c>
      <c r="G50" s="16" t="s">
        <v>56</v>
      </c>
      <c r="H50" s="13">
        <v>12994554.879999999</v>
      </c>
      <c r="I50" s="13">
        <v>0</v>
      </c>
      <c r="J50" s="13">
        <v>12994554.879999999</v>
      </c>
      <c r="K50" s="13">
        <v>0</v>
      </c>
      <c r="L50" s="13">
        <v>0</v>
      </c>
      <c r="M50" s="13">
        <v>0</v>
      </c>
      <c r="N50" s="13">
        <f t="shared" si="0"/>
        <v>12994554.879999999</v>
      </c>
      <c r="O50" s="13">
        <v>0</v>
      </c>
      <c r="P50" s="13">
        <v>0</v>
      </c>
      <c r="Q50" s="13">
        <f t="shared" si="22"/>
        <v>0</v>
      </c>
      <c r="R50" s="13">
        <v>0</v>
      </c>
      <c r="S50" s="13">
        <v>0</v>
      </c>
      <c r="T50" s="13">
        <f t="shared" si="23"/>
        <v>0</v>
      </c>
      <c r="U50" s="13">
        <f t="shared" si="3"/>
        <v>0</v>
      </c>
      <c r="V50" s="13">
        <v>0</v>
      </c>
      <c r="W50" s="13">
        <v>0</v>
      </c>
      <c r="X50" s="13">
        <f t="shared" si="24"/>
        <v>0</v>
      </c>
      <c r="Y50" s="13">
        <v>0</v>
      </c>
      <c r="Z50" s="13">
        <v>0</v>
      </c>
      <c r="AA50" s="13">
        <f t="shared" si="25"/>
        <v>0</v>
      </c>
      <c r="AB50" s="13">
        <f t="shared" si="6"/>
        <v>0</v>
      </c>
      <c r="AC50" s="13">
        <v>0</v>
      </c>
      <c r="AD50" s="13">
        <v>0</v>
      </c>
      <c r="AE50" s="13">
        <f t="shared" si="26"/>
        <v>0</v>
      </c>
      <c r="AF50" s="13">
        <v>0</v>
      </c>
      <c r="AG50" s="13">
        <v>0</v>
      </c>
      <c r="AH50" s="13">
        <f t="shared" si="27"/>
        <v>0</v>
      </c>
      <c r="AI50" s="13">
        <f t="shared" si="9"/>
        <v>0</v>
      </c>
      <c r="AJ50" s="13">
        <f>H50-O50-V50-AC50</f>
        <v>12994554.879999999</v>
      </c>
      <c r="AK50" s="13">
        <f>I50-P50-W50-AD50</f>
        <v>0</v>
      </c>
      <c r="AL50" s="13">
        <f t="shared" si="28"/>
        <v>12994554.879999999</v>
      </c>
      <c r="AM50" s="13">
        <f>K50-R50-Y50-AF50</f>
        <v>0</v>
      </c>
      <c r="AN50" s="13">
        <f>L50-S50-Z50-AG50</f>
        <v>0</v>
      </c>
      <c r="AO50" s="13">
        <f t="shared" si="29"/>
        <v>0</v>
      </c>
      <c r="AP50" s="13">
        <f t="shared" si="12"/>
        <v>12994554.879999999</v>
      </c>
      <c r="AQ50" s="13" t="s">
        <v>35</v>
      </c>
      <c r="AR50" s="6">
        <v>15</v>
      </c>
      <c r="AS50" s="13"/>
      <c r="AT50" s="14">
        <v>0</v>
      </c>
      <c r="AU50" s="14"/>
      <c r="AV50" s="14">
        <f t="shared" si="13"/>
        <v>15</v>
      </c>
      <c r="AW50" s="14">
        <f t="shared" si="13"/>
        <v>0</v>
      </c>
      <c r="AY50" s="4"/>
    </row>
    <row r="51" spans="2:51">
      <c r="B51" s="10">
        <v>2013</v>
      </c>
      <c r="C51" s="5">
        <v>8315</v>
      </c>
      <c r="D51" s="10">
        <v>11</v>
      </c>
      <c r="E51" s="10">
        <v>5000</v>
      </c>
      <c r="F51" s="10"/>
      <c r="G51" s="16" t="s">
        <v>40</v>
      </c>
      <c r="H51" s="13">
        <f>SUM(H52:H55)</f>
        <v>16223955</v>
      </c>
      <c r="I51" s="13">
        <f>SUM(I52:I55)</f>
        <v>250002</v>
      </c>
      <c r="J51" s="13">
        <f>H51+I51</f>
        <v>16473957</v>
      </c>
      <c r="K51" s="13">
        <f>SUM(K52:K55)</f>
        <v>0</v>
      </c>
      <c r="L51" s="13">
        <f>SUM(L52:L55)</f>
        <v>0</v>
      </c>
      <c r="M51" s="13">
        <v>0</v>
      </c>
      <c r="N51" s="13">
        <f t="shared" si="0"/>
        <v>16473957</v>
      </c>
      <c r="O51" s="13">
        <f>SUM(O52:O55)</f>
        <v>0</v>
      </c>
      <c r="P51" s="13">
        <f>SUM(P52:P55)</f>
        <v>0</v>
      </c>
      <c r="Q51" s="13">
        <f t="shared" si="22"/>
        <v>0</v>
      </c>
      <c r="R51" s="13">
        <f>SUM(R52:R55)</f>
        <v>0</v>
      </c>
      <c r="S51" s="13">
        <f>SUM(S52:S55)</f>
        <v>0</v>
      </c>
      <c r="T51" s="13">
        <f t="shared" si="23"/>
        <v>0</v>
      </c>
      <c r="U51" s="13">
        <f t="shared" si="3"/>
        <v>0</v>
      </c>
      <c r="V51" s="13">
        <f>SUM(V52:V55)</f>
        <v>0</v>
      </c>
      <c r="W51" s="13">
        <f>SUM(W52:W55)</f>
        <v>0</v>
      </c>
      <c r="X51" s="13">
        <f t="shared" si="24"/>
        <v>0</v>
      </c>
      <c r="Y51" s="13">
        <f>SUM(Y52:Y55)</f>
        <v>0</v>
      </c>
      <c r="Z51" s="13">
        <f>SUM(Z52:Z55)</f>
        <v>0</v>
      </c>
      <c r="AA51" s="13">
        <f t="shared" si="25"/>
        <v>0</v>
      </c>
      <c r="AB51" s="13">
        <f t="shared" si="6"/>
        <v>0</v>
      </c>
      <c r="AC51" s="13">
        <f>SUM(AC52:AC55)</f>
        <v>0</v>
      </c>
      <c r="AD51" s="13">
        <f>SUM(AD52:AD55)</f>
        <v>0</v>
      </c>
      <c r="AE51" s="13">
        <f t="shared" si="26"/>
        <v>0</v>
      </c>
      <c r="AF51" s="13">
        <f>SUM(AF52:AF55)</f>
        <v>0</v>
      </c>
      <c r="AG51" s="13">
        <f>SUM(AG52:AG55)</f>
        <v>0</v>
      </c>
      <c r="AH51" s="13">
        <f t="shared" si="27"/>
        <v>0</v>
      </c>
      <c r="AI51" s="13">
        <f t="shared" si="9"/>
        <v>0</v>
      </c>
      <c r="AJ51" s="13">
        <f>SUM(AJ52:AJ55)</f>
        <v>16223955</v>
      </c>
      <c r="AK51" s="13">
        <f>SUM(AK52:AK55)</f>
        <v>250002</v>
      </c>
      <c r="AL51" s="13">
        <f t="shared" si="28"/>
        <v>16473957</v>
      </c>
      <c r="AM51" s="13">
        <f>SUM(AM52:AM55)</f>
        <v>0</v>
      </c>
      <c r="AN51" s="13">
        <f>SUM(AN52:AN55)</f>
        <v>0</v>
      </c>
      <c r="AO51" s="13">
        <f t="shared" si="29"/>
        <v>0</v>
      </c>
      <c r="AP51" s="13">
        <f t="shared" si="12"/>
        <v>16473957</v>
      </c>
      <c r="AQ51" s="13"/>
      <c r="AR51" s="6">
        <f>SUM(AR52:AR55)</f>
        <v>112</v>
      </c>
      <c r="AS51" s="13"/>
      <c r="AT51" s="14">
        <f>SUM(AT52:AT55)</f>
        <v>0</v>
      </c>
      <c r="AU51" s="14"/>
      <c r="AV51" s="14">
        <f t="shared" si="13"/>
        <v>112</v>
      </c>
      <c r="AW51" s="14">
        <f t="shared" si="13"/>
        <v>0</v>
      </c>
      <c r="AY51" s="4"/>
    </row>
    <row r="52" spans="2:51">
      <c r="B52" s="10">
        <v>2013</v>
      </c>
      <c r="C52" s="5">
        <v>8315</v>
      </c>
      <c r="D52" s="10">
        <v>11</v>
      </c>
      <c r="E52" s="10">
        <v>5000</v>
      </c>
      <c r="F52" s="10">
        <v>5100</v>
      </c>
      <c r="G52" s="16" t="s">
        <v>41</v>
      </c>
      <c r="H52" s="13">
        <v>2635980</v>
      </c>
      <c r="I52" s="13">
        <v>178447</v>
      </c>
      <c r="J52" s="13">
        <v>2814427</v>
      </c>
      <c r="K52" s="13">
        <v>0</v>
      </c>
      <c r="L52" s="13">
        <v>0</v>
      </c>
      <c r="M52" s="13">
        <v>0</v>
      </c>
      <c r="N52" s="13">
        <f t="shared" si="0"/>
        <v>2814427</v>
      </c>
      <c r="O52" s="13">
        <v>0</v>
      </c>
      <c r="P52" s="13">
        <v>0</v>
      </c>
      <c r="Q52" s="13">
        <f t="shared" si="22"/>
        <v>0</v>
      </c>
      <c r="R52" s="13">
        <v>0</v>
      </c>
      <c r="S52" s="13">
        <v>0</v>
      </c>
      <c r="T52" s="13">
        <f t="shared" si="23"/>
        <v>0</v>
      </c>
      <c r="U52" s="13">
        <f t="shared" si="3"/>
        <v>0</v>
      </c>
      <c r="V52" s="13">
        <v>0</v>
      </c>
      <c r="W52" s="13">
        <v>0</v>
      </c>
      <c r="X52" s="13">
        <f t="shared" si="24"/>
        <v>0</v>
      </c>
      <c r="Y52" s="13">
        <v>0</v>
      </c>
      <c r="Z52" s="13">
        <v>0</v>
      </c>
      <c r="AA52" s="13">
        <f t="shared" si="25"/>
        <v>0</v>
      </c>
      <c r="AB52" s="13">
        <f t="shared" si="6"/>
        <v>0</v>
      </c>
      <c r="AC52" s="13">
        <v>0</v>
      </c>
      <c r="AD52" s="13">
        <v>0</v>
      </c>
      <c r="AE52" s="13">
        <f t="shared" si="26"/>
        <v>0</v>
      </c>
      <c r="AF52" s="13">
        <v>0</v>
      </c>
      <c r="AG52" s="13">
        <v>0</v>
      </c>
      <c r="AH52" s="13">
        <f t="shared" si="27"/>
        <v>0</v>
      </c>
      <c r="AI52" s="13">
        <f t="shared" si="9"/>
        <v>0</v>
      </c>
      <c r="AJ52" s="13">
        <f t="shared" ref="AJ52:AK55" si="30">H52-O52-V52-AC52</f>
        <v>2635980</v>
      </c>
      <c r="AK52" s="13">
        <f t="shared" si="30"/>
        <v>178447</v>
      </c>
      <c r="AL52" s="13">
        <f t="shared" si="28"/>
        <v>2814427</v>
      </c>
      <c r="AM52" s="13">
        <f t="shared" ref="AM52:AN55" si="31">K52-R52-Y52-AF52</f>
        <v>0</v>
      </c>
      <c r="AN52" s="13">
        <f t="shared" si="31"/>
        <v>0</v>
      </c>
      <c r="AO52" s="13">
        <f t="shared" si="29"/>
        <v>0</v>
      </c>
      <c r="AP52" s="13">
        <f t="shared" si="12"/>
        <v>2814427</v>
      </c>
      <c r="AQ52" s="13" t="s">
        <v>39</v>
      </c>
      <c r="AR52" s="6">
        <v>60</v>
      </c>
      <c r="AS52" s="13"/>
      <c r="AT52" s="14">
        <v>0</v>
      </c>
      <c r="AU52" s="14"/>
      <c r="AV52" s="14">
        <f t="shared" si="13"/>
        <v>60</v>
      </c>
      <c r="AW52" s="14">
        <f t="shared" si="13"/>
        <v>0</v>
      </c>
      <c r="AY52" s="4"/>
    </row>
    <row r="53" spans="2:51">
      <c r="B53" s="10">
        <v>2013</v>
      </c>
      <c r="C53" s="5">
        <v>8315</v>
      </c>
      <c r="D53" s="10">
        <v>11</v>
      </c>
      <c r="E53" s="10">
        <v>5000</v>
      </c>
      <c r="F53" s="10">
        <v>5100</v>
      </c>
      <c r="G53" s="16" t="s">
        <v>41</v>
      </c>
      <c r="H53" s="13">
        <v>2469622</v>
      </c>
      <c r="I53" s="13">
        <v>0</v>
      </c>
      <c r="J53" s="13">
        <v>2469622</v>
      </c>
      <c r="K53" s="13">
        <v>0</v>
      </c>
      <c r="L53" s="13">
        <v>0</v>
      </c>
      <c r="M53" s="13">
        <v>0</v>
      </c>
      <c r="N53" s="13">
        <f t="shared" si="0"/>
        <v>2469622</v>
      </c>
      <c r="O53" s="13">
        <v>0</v>
      </c>
      <c r="P53" s="13">
        <v>0</v>
      </c>
      <c r="Q53" s="13">
        <f t="shared" si="22"/>
        <v>0</v>
      </c>
      <c r="R53" s="13">
        <v>0</v>
      </c>
      <c r="S53" s="13">
        <v>0</v>
      </c>
      <c r="T53" s="13">
        <f t="shared" si="23"/>
        <v>0</v>
      </c>
      <c r="U53" s="13">
        <f t="shared" si="3"/>
        <v>0</v>
      </c>
      <c r="V53" s="13">
        <v>0</v>
      </c>
      <c r="W53" s="13">
        <v>0</v>
      </c>
      <c r="X53" s="13">
        <f t="shared" si="24"/>
        <v>0</v>
      </c>
      <c r="Y53" s="13">
        <v>0</v>
      </c>
      <c r="Z53" s="13">
        <v>0</v>
      </c>
      <c r="AA53" s="13">
        <f t="shared" si="25"/>
        <v>0</v>
      </c>
      <c r="AB53" s="13">
        <f t="shared" si="6"/>
        <v>0</v>
      </c>
      <c r="AC53" s="13">
        <v>0</v>
      </c>
      <c r="AD53" s="13">
        <v>0</v>
      </c>
      <c r="AE53" s="13">
        <f t="shared" si="26"/>
        <v>0</v>
      </c>
      <c r="AF53" s="13">
        <v>0</v>
      </c>
      <c r="AG53" s="13">
        <v>0</v>
      </c>
      <c r="AH53" s="13">
        <f t="shared" si="27"/>
        <v>0</v>
      </c>
      <c r="AI53" s="13">
        <f t="shared" si="9"/>
        <v>0</v>
      </c>
      <c r="AJ53" s="13">
        <f t="shared" si="30"/>
        <v>2469622</v>
      </c>
      <c r="AK53" s="13">
        <f t="shared" si="30"/>
        <v>0</v>
      </c>
      <c r="AL53" s="13">
        <f t="shared" si="28"/>
        <v>2469622</v>
      </c>
      <c r="AM53" s="13">
        <f t="shared" si="31"/>
        <v>0</v>
      </c>
      <c r="AN53" s="13">
        <f t="shared" si="31"/>
        <v>0</v>
      </c>
      <c r="AO53" s="13">
        <f t="shared" si="29"/>
        <v>0</v>
      </c>
      <c r="AP53" s="13">
        <f t="shared" si="12"/>
        <v>2469622</v>
      </c>
      <c r="AQ53" s="13" t="s">
        <v>39</v>
      </c>
      <c r="AR53" s="6">
        <v>6</v>
      </c>
      <c r="AS53" s="13"/>
      <c r="AT53" s="14">
        <v>0</v>
      </c>
      <c r="AU53" s="14"/>
      <c r="AV53" s="14">
        <f t="shared" si="13"/>
        <v>6</v>
      </c>
      <c r="AW53" s="14">
        <f t="shared" si="13"/>
        <v>0</v>
      </c>
      <c r="AY53" s="4"/>
    </row>
    <row r="54" spans="2:51">
      <c r="B54" s="10">
        <v>2013</v>
      </c>
      <c r="C54" s="5">
        <v>8315</v>
      </c>
      <c r="D54" s="10">
        <v>11</v>
      </c>
      <c r="E54" s="10">
        <v>5000</v>
      </c>
      <c r="F54" s="10">
        <v>5200</v>
      </c>
      <c r="G54" s="16" t="s">
        <v>57</v>
      </c>
      <c r="H54" s="13">
        <v>0</v>
      </c>
      <c r="I54" s="13">
        <v>71555</v>
      </c>
      <c r="J54" s="13">
        <v>71555</v>
      </c>
      <c r="K54" s="13">
        <v>0</v>
      </c>
      <c r="L54" s="13">
        <v>0</v>
      </c>
      <c r="M54" s="13">
        <v>0</v>
      </c>
      <c r="N54" s="13">
        <f t="shared" si="0"/>
        <v>71555</v>
      </c>
      <c r="O54" s="13">
        <v>0</v>
      </c>
      <c r="P54" s="13">
        <v>0</v>
      </c>
      <c r="Q54" s="13">
        <f t="shared" si="22"/>
        <v>0</v>
      </c>
      <c r="R54" s="13">
        <v>0</v>
      </c>
      <c r="S54" s="13">
        <v>0</v>
      </c>
      <c r="T54" s="13">
        <f t="shared" si="23"/>
        <v>0</v>
      </c>
      <c r="U54" s="13">
        <f t="shared" si="3"/>
        <v>0</v>
      </c>
      <c r="V54" s="13">
        <v>0</v>
      </c>
      <c r="W54" s="13">
        <v>0</v>
      </c>
      <c r="X54" s="13">
        <f t="shared" si="24"/>
        <v>0</v>
      </c>
      <c r="Y54" s="13">
        <v>0</v>
      </c>
      <c r="Z54" s="13">
        <v>0</v>
      </c>
      <c r="AA54" s="13">
        <f t="shared" si="25"/>
        <v>0</v>
      </c>
      <c r="AB54" s="13">
        <f t="shared" si="6"/>
        <v>0</v>
      </c>
      <c r="AC54" s="13">
        <v>0</v>
      </c>
      <c r="AD54" s="13">
        <v>0</v>
      </c>
      <c r="AE54" s="13">
        <f t="shared" si="26"/>
        <v>0</v>
      </c>
      <c r="AF54" s="13">
        <v>0</v>
      </c>
      <c r="AG54" s="13">
        <v>0</v>
      </c>
      <c r="AH54" s="13">
        <f t="shared" si="27"/>
        <v>0</v>
      </c>
      <c r="AI54" s="13">
        <f t="shared" si="9"/>
        <v>0</v>
      </c>
      <c r="AJ54" s="13">
        <f t="shared" si="30"/>
        <v>0</v>
      </c>
      <c r="AK54" s="13">
        <f t="shared" si="30"/>
        <v>71555</v>
      </c>
      <c r="AL54" s="13">
        <f t="shared" si="28"/>
        <v>71555</v>
      </c>
      <c r="AM54" s="13">
        <f t="shared" si="31"/>
        <v>0</v>
      </c>
      <c r="AN54" s="13">
        <f t="shared" si="31"/>
        <v>0</v>
      </c>
      <c r="AO54" s="13">
        <f t="shared" si="29"/>
        <v>0</v>
      </c>
      <c r="AP54" s="13">
        <f t="shared" si="12"/>
        <v>71555</v>
      </c>
      <c r="AQ54" s="13" t="s">
        <v>39</v>
      </c>
      <c r="AR54" s="6">
        <v>25</v>
      </c>
      <c r="AS54" s="13"/>
      <c r="AT54" s="14">
        <v>0</v>
      </c>
      <c r="AU54" s="14"/>
      <c r="AV54" s="14">
        <f t="shared" si="13"/>
        <v>25</v>
      </c>
      <c r="AW54" s="14">
        <f t="shared" si="13"/>
        <v>0</v>
      </c>
      <c r="AY54" s="4"/>
    </row>
    <row r="55" spans="2:51">
      <c r="B55" s="10">
        <v>2013</v>
      </c>
      <c r="C55" s="5">
        <v>8315</v>
      </c>
      <c r="D55" s="10">
        <v>11</v>
      </c>
      <c r="E55" s="10">
        <v>5000</v>
      </c>
      <c r="F55" s="10">
        <v>5900</v>
      </c>
      <c r="G55" s="16" t="s">
        <v>58</v>
      </c>
      <c r="H55" s="13">
        <v>11118353</v>
      </c>
      <c r="I55" s="13">
        <v>0</v>
      </c>
      <c r="J55" s="13">
        <v>11118353</v>
      </c>
      <c r="K55" s="13">
        <v>0</v>
      </c>
      <c r="L55" s="13">
        <v>0</v>
      </c>
      <c r="M55" s="13">
        <v>0</v>
      </c>
      <c r="N55" s="13">
        <f t="shared" si="0"/>
        <v>11118353</v>
      </c>
      <c r="O55" s="13">
        <v>0</v>
      </c>
      <c r="P55" s="13">
        <v>0</v>
      </c>
      <c r="Q55" s="13">
        <f t="shared" si="22"/>
        <v>0</v>
      </c>
      <c r="R55" s="13">
        <v>0</v>
      </c>
      <c r="S55" s="13">
        <v>0</v>
      </c>
      <c r="T55" s="13">
        <f t="shared" si="23"/>
        <v>0</v>
      </c>
      <c r="U55" s="13">
        <f t="shared" si="3"/>
        <v>0</v>
      </c>
      <c r="V55" s="13">
        <v>0</v>
      </c>
      <c r="W55" s="13">
        <v>0</v>
      </c>
      <c r="X55" s="13">
        <f t="shared" si="24"/>
        <v>0</v>
      </c>
      <c r="Y55" s="13">
        <v>0</v>
      </c>
      <c r="Z55" s="13">
        <v>0</v>
      </c>
      <c r="AA55" s="13">
        <f t="shared" si="25"/>
        <v>0</v>
      </c>
      <c r="AB55" s="13">
        <f t="shared" si="6"/>
        <v>0</v>
      </c>
      <c r="AC55" s="13">
        <v>0</v>
      </c>
      <c r="AD55" s="13">
        <v>0</v>
      </c>
      <c r="AE55" s="13">
        <f t="shared" si="26"/>
        <v>0</v>
      </c>
      <c r="AF55" s="13">
        <v>0</v>
      </c>
      <c r="AG55" s="13">
        <v>0</v>
      </c>
      <c r="AH55" s="13">
        <f t="shared" si="27"/>
        <v>0</v>
      </c>
      <c r="AI55" s="13">
        <f t="shared" si="9"/>
        <v>0</v>
      </c>
      <c r="AJ55" s="13">
        <f t="shared" si="30"/>
        <v>11118353</v>
      </c>
      <c r="AK55" s="13">
        <f t="shared" si="30"/>
        <v>0</v>
      </c>
      <c r="AL55" s="13">
        <f t="shared" si="28"/>
        <v>11118353</v>
      </c>
      <c r="AM55" s="13">
        <f t="shared" si="31"/>
        <v>0</v>
      </c>
      <c r="AN55" s="13">
        <f t="shared" si="31"/>
        <v>0</v>
      </c>
      <c r="AO55" s="13">
        <f t="shared" si="29"/>
        <v>0</v>
      </c>
      <c r="AP55" s="13">
        <f t="shared" si="12"/>
        <v>11118353</v>
      </c>
      <c r="AQ55" s="13" t="s">
        <v>59</v>
      </c>
      <c r="AR55" s="6">
        <v>21</v>
      </c>
      <c r="AS55" s="13"/>
      <c r="AT55" s="14">
        <v>0</v>
      </c>
      <c r="AU55" s="14"/>
      <c r="AV55" s="14">
        <f t="shared" si="13"/>
        <v>21</v>
      </c>
      <c r="AW55" s="14">
        <f t="shared" si="13"/>
        <v>0</v>
      </c>
      <c r="AY55" s="4"/>
    </row>
    <row r="56" spans="2:51" ht="22.5">
      <c r="B56" s="10">
        <v>2013</v>
      </c>
      <c r="C56" s="5">
        <v>8315</v>
      </c>
      <c r="D56" s="10">
        <v>12</v>
      </c>
      <c r="E56" s="10"/>
      <c r="F56" s="10"/>
      <c r="G56" s="11" t="s">
        <v>60</v>
      </c>
      <c r="H56" s="13">
        <f>H57+H59+H62</f>
        <v>35404713.119999997</v>
      </c>
      <c r="I56" s="13">
        <f>I57+I59+I62</f>
        <v>3718688</v>
      </c>
      <c r="J56" s="13">
        <f>H56+I56</f>
        <v>39123401.119999997</v>
      </c>
      <c r="K56" s="13">
        <f>K57+K59+K62</f>
        <v>20000000</v>
      </c>
      <c r="L56" s="13">
        <f>L57+L59+L62</f>
        <v>0</v>
      </c>
      <c r="M56" s="13">
        <f>K56+L56</f>
        <v>20000000</v>
      </c>
      <c r="N56" s="13">
        <f t="shared" si="0"/>
        <v>59123401.119999997</v>
      </c>
      <c r="O56" s="13">
        <f>O57+O59+O62</f>
        <v>0</v>
      </c>
      <c r="P56" s="13">
        <f>P57+P59+P62</f>
        <v>0</v>
      </c>
      <c r="Q56" s="13">
        <f>O56+P56</f>
        <v>0</v>
      </c>
      <c r="R56" s="13">
        <f>R57+R59+R62</f>
        <v>0</v>
      </c>
      <c r="S56" s="13">
        <f>S57+S59+S62</f>
        <v>0</v>
      </c>
      <c r="T56" s="13">
        <f>R56+S56</f>
        <v>0</v>
      </c>
      <c r="U56" s="13">
        <f t="shared" si="3"/>
        <v>0</v>
      </c>
      <c r="V56" s="13">
        <f>V57+V59+V62</f>
        <v>0</v>
      </c>
      <c r="W56" s="13">
        <f>W57+W59+W62</f>
        <v>0</v>
      </c>
      <c r="X56" s="13">
        <f>V56+W56</f>
        <v>0</v>
      </c>
      <c r="Y56" s="13">
        <f>Y57+Y59+Y62</f>
        <v>0</v>
      </c>
      <c r="Z56" s="13">
        <f>Z57+Z59+Z62</f>
        <v>0</v>
      </c>
      <c r="AA56" s="13">
        <f>Y56+Z56</f>
        <v>0</v>
      </c>
      <c r="AB56" s="13">
        <f t="shared" si="6"/>
        <v>0</v>
      </c>
      <c r="AC56" s="13">
        <f>AC57+AC59+AC62</f>
        <v>0</v>
      </c>
      <c r="AD56" s="13">
        <f>AD57+AD59+AD62</f>
        <v>0</v>
      </c>
      <c r="AE56" s="13">
        <f>AC56+AD56</f>
        <v>0</v>
      </c>
      <c r="AF56" s="13">
        <f>AF57+AF59+AF62</f>
        <v>0</v>
      </c>
      <c r="AG56" s="13">
        <f>AG57+AG59+AG62</f>
        <v>0</v>
      </c>
      <c r="AH56" s="13">
        <f>AF56+AG56</f>
        <v>0</v>
      </c>
      <c r="AI56" s="13">
        <f t="shared" si="9"/>
        <v>0</v>
      </c>
      <c r="AJ56" s="13">
        <f>AJ57+AJ59+AJ62</f>
        <v>35404713.119999997</v>
      </c>
      <c r="AK56" s="13">
        <f>AK57+AK59+AK62</f>
        <v>3718688</v>
      </c>
      <c r="AL56" s="13">
        <f>AJ56+AK56</f>
        <v>39123401.119999997</v>
      </c>
      <c r="AM56" s="13">
        <f>AM57+AM59+AM62</f>
        <v>20000000</v>
      </c>
      <c r="AN56" s="13">
        <f>AN57+AN59+AN62</f>
        <v>0</v>
      </c>
      <c r="AO56" s="13">
        <f>AM56+AN56</f>
        <v>20000000</v>
      </c>
      <c r="AP56" s="13">
        <f t="shared" si="12"/>
        <v>59123401.119999997</v>
      </c>
      <c r="AQ56" s="13"/>
      <c r="AR56" s="6">
        <f>AR57+AR59+AR62</f>
        <v>73</v>
      </c>
      <c r="AS56" s="6">
        <f>AS57+AS59+AS62</f>
        <v>115</v>
      </c>
      <c r="AT56" s="14">
        <f>AT57+AT59+AT62</f>
        <v>0</v>
      </c>
      <c r="AU56" s="14">
        <f>AU57+AU59+AU62</f>
        <v>0</v>
      </c>
      <c r="AV56" s="14">
        <f t="shared" si="13"/>
        <v>73</v>
      </c>
      <c r="AW56" s="14">
        <f t="shared" si="13"/>
        <v>115</v>
      </c>
      <c r="AY56" s="4"/>
    </row>
    <row r="57" spans="2:51">
      <c r="B57" s="10">
        <v>2013</v>
      </c>
      <c r="C57" s="5">
        <v>8315</v>
      </c>
      <c r="D57" s="10">
        <v>12</v>
      </c>
      <c r="E57" s="10">
        <v>1000</v>
      </c>
      <c r="F57" s="10"/>
      <c r="G57" s="16" t="s">
        <v>48</v>
      </c>
      <c r="H57" s="13">
        <f>H58</f>
        <v>0</v>
      </c>
      <c r="I57" s="13">
        <f>I58</f>
        <v>0</v>
      </c>
      <c r="J57" s="13">
        <f>H57+I57</f>
        <v>0</v>
      </c>
      <c r="K57" s="13">
        <f>K58</f>
        <v>20000000</v>
      </c>
      <c r="L57" s="13">
        <f>L58</f>
        <v>0</v>
      </c>
      <c r="M57" s="13">
        <v>20000000</v>
      </c>
      <c r="N57" s="13">
        <f t="shared" si="0"/>
        <v>20000000</v>
      </c>
      <c r="O57" s="13">
        <f>O58</f>
        <v>0</v>
      </c>
      <c r="P57" s="13">
        <f>P58</f>
        <v>0</v>
      </c>
      <c r="Q57" s="13">
        <f>O57+P57</f>
        <v>0</v>
      </c>
      <c r="R57" s="13">
        <f>R58</f>
        <v>0</v>
      </c>
      <c r="S57" s="13">
        <f>S58</f>
        <v>0</v>
      </c>
      <c r="T57" s="13">
        <f>R57+S57</f>
        <v>0</v>
      </c>
      <c r="U57" s="13">
        <f t="shared" si="3"/>
        <v>0</v>
      </c>
      <c r="V57" s="13">
        <f>V58</f>
        <v>0</v>
      </c>
      <c r="W57" s="13">
        <f>W58</f>
        <v>0</v>
      </c>
      <c r="X57" s="13">
        <f>V57+W57</f>
        <v>0</v>
      </c>
      <c r="Y57" s="13">
        <f>Y58</f>
        <v>0</v>
      </c>
      <c r="Z57" s="13">
        <f>Z58</f>
        <v>0</v>
      </c>
      <c r="AA57" s="13">
        <f>Y57+Z57</f>
        <v>0</v>
      </c>
      <c r="AB57" s="13">
        <f t="shared" si="6"/>
        <v>0</v>
      </c>
      <c r="AC57" s="13">
        <f>AC58</f>
        <v>0</v>
      </c>
      <c r="AD57" s="13">
        <f>AD58</f>
        <v>0</v>
      </c>
      <c r="AE57" s="13">
        <f>AC57+AD57</f>
        <v>0</v>
      </c>
      <c r="AF57" s="13">
        <f>AF58</f>
        <v>0</v>
      </c>
      <c r="AG57" s="13">
        <f>AG58</f>
        <v>0</v>
      </c>
      <c r="AH57" s="13">
        <f>AF57+AG57</f>
        <v>0</v>
      </c>
      <c r="AI57" s="13">
        <f t="shared" si="9"/>
        <v>0</v>
      </c>
      <c r="AJ57" s="13">
        <f>AJ58</f>
        <v>0</v>
      </c>
      <c r="AK57" s="13">
        <f>AK58</f>
        <v>0</v>
      </c>
      <c r="AL57" s="13">
        <f>AJ57+AK57</f>
        <v>0</v>
      </c>
      <c r="AM57" s="13">
        <f>AM58</f>
        <v>20000000</v>
      </c>
      <c r="AN57" s="13">
        <f>AN58</f>
        <v>0</v>
      </c>
      <c r="AO57" s="13">
        <f>AM57+AN57</f>
        <v>20000000</v>
      </c>
      <c r="AP57" s="13">
        <f t="shared" si="12"/>
        <v>20000000</v>
      </c>
      <c r="AQ57" s="13"/>
      <c r="AR57" s="6"/>
      <c r="AS57" s="13">
        <f>AS58</f>
        <v>115</v>
      </c>
      <c r="AT57" s="14"/>
      <c r="AU57" s="14">
        <f>AU58</f>
        <v>0</v>
      </c>
      <c r="AV57" s="14">
        <f t="shared" si="13"/>
        <v>0</v>
      </c>
      <c r="AW57" s="14">
        <f t="shared" si="13"/>
        <v>115</v>
      </c>
      <c r="AY57" s="4"/>
    </row>
    <row r="58" spans="2:51">
      <c r="B58" s="10">
        <v>2013</v>
      </c>
      <c r="C58" s="5">
        <v>8315</v>
      </c>
      <c r="D58" s="10">
        <v>12</v>
      </c>
      <c r="E58" s="10">
        <v>1000</v>
      </c>
      <c r="F58" s="10">
        <v>1200</v>
      </c>
      <c r="G58" s="16" t="s">
        <v>49</v>
      </c>
      <c r="H58" s="13">
        <v>0</v>
      </c>
      <c r="I58" s="13">
        <v>0</v>
      </c>
      <c r="J58" s="13">
        <v>0</v>
      </c>
      <c r="K58" s="13">
        <v>20000000</v>
      </c>
      <c r="L58" s="13">
        <v>0</v>
      </c>
      <c r="M58" s="13">
        <v>20000000</v>
      </c>
      <c r="N58" s="13">
        <f t="shared" si="0"/>
        <v>20000000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f t="shared" si="3"/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f t="shared" si="6"/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f t="shared" si="9"/>
        <v>0</v>
      </c>
      <c r="AJ58" s="13">
        <f>H58-O58-V58-AC58</f>
        <v>0</v>
      </c>
      <c r="AK58" s="13">
        <f>I58-P58-W58-AD58</f>
        <v>0</v>
      </c>
      <c r="AL58" s="13">
        <v>0</v>
      </c>
      <c r="AM58" s="13">
        <f>K58-R58-Y58-AF58</f>
        <v>20000000</v>
      </c>
      <c r="AN58" s="13">
        <f>L58-S58-Z58-AG58</f>
        <v>0</v>
      </c>
      <c r="AO58" s="13">
        <v>0</v>
      </c>
      <c r="AP58" s="13">
        <f t="shared" si="12"/>
        <v>0</v>
      </c>
      <c r="AQ58" s="13"/>
      <c r="AR58" s="6"/>
      <c r="AS58" s="13">
        <v>115</v>
      </c>
      <c r="AT58" s="14"/>
      <c r="AU58" s="14">
        <v>0</v>
      </c>
      <c r="AV58" s="14">
        <f t="shared" si="13"/>
        <v>0</v>
      </c>
      <c r="AW58" s="14">
        <f t="shared" si="13"/>
        <v>115</v>
      </c>
      <c r="AY58" s="4"/>
    </row>
    <row r="59" spans="2:51">
      <c r="B59" s="10">
        <v>2013</v>
      </c>
      <c r="C59" s="5">
        <v>8315</v>
      </c>
      <c r="D59" s="10">
        <v>12</v>
      </c>
      <c r="E59" s="10">
        <v>3000</v>
      </c>
      <c r="F59" s="10"/>
      <c r="G59" s="16" t="s">
        <v>29</v>
      </c>
      <c r="H59" s="13">
        <f>SUM(H60:H61)</f>
        <v>35404713.119999997</v>
      </c>
      <c r="I59" s="13">
        <f>SUM(I60:I61)</f>
        <v>962666</v>
      </c>
      <c r="J59" s="13">
        <f>H59+I59</f>
        <v>36367379.119999997</v>
      </c>
      <c r="K59" s="13">
        <f>SUM(K60:K61)</f>
        <v>0</v>
      </c>
      <c r="L59" s="13">
        <f>SUM(L60:L61)</f>
        <v>0</v>
      </c>
      <c r="M59" s="13">
        <v>0</v>
      </c>
      <c r="N59" s="13">
        <f t="shared" si="0"/>
        <v>36367379.119999997</v>
      </c>
      <c r="O59" s="13">
        <f>SUM(O60:O61)</f>
        <v>0</v>
      </c>
      <c r="P59" s="13">
        <f>SUM(P60:P61)</f>
        <v>0</v>
      </c>
      <c r="Q59" s="13">
        <f t="shared" ref="Q59:Q70" si="32">O59+P59</f>
        <v>0</v>
      </c>
      <c r="R59" s="13">
        <f>SUM(R60:R61)</f>
        <v>0</v>
      </c>
      <c r="S59" s="13">
        <f>SUM(S60:S61)</f>
        <v>0</v>
      </c>
      <c r="T59" s="13">
        <f t="shared" ref="T59:T70" si="33">R59+S59</f>
        <v>0</v>
      </c>
      <c r="U59" s="13">
        <f t="shared" si="3"/>
        <v>0</v>
      </c>
      <c r="V59" s="13">
        <f>SUM(V60:V61)</f>
        <v>0</v>
      </c>
      <c r="W59" s="13">
        <f>SUM(W60:W61)</f>
        <v>0</v>
      </c>
      <c r="X59" s="13">
        <f t="shared" ref="X59:X70" si="34">V59+W59</f>
        <v>0</v>
      </c>
      <c r="Y59" s="13">
        <f>SUM(Y60:Y61)</f>
        <v>0</v>
      </c>
      <c r="Z59" s="13">
        <f>SUM(Z60:Z61)</f>
        <v>0</v>
      </c>
      <c r="AA59" s="13">
        <f t="shared" ref="AA59:AA70" si="35">Y59+Z59</f>
        <v>0</v>
      </c>
      <c r="AB59" s="13">
        <f t="shared" si="6"/>
        <v>0</v>
      </c>
      <c r="AC59" s="13">
        <f>SUM(AC60:AC61)</f>
        <v>0</v>
      </c>
      <c r="AD59" s="13">
        <f>SUM(AD60:AD61)</f>
        <v>0</v>
      </c>
      <c r="AE59" s="13">
        <f t="shared" ref="AE59:AE70" si="36">AC59+AD59</f>
        <v>0</v>
      </c>
      <c r="AF59" s="13">
        <f>SUM(AF60:AF61)</f>
        <v>0</v>
      </c>
      <c r="AG59" s="13">
        <f>SUM(AG60:AG61)</f>
        <v>0</v>
      </c>
      <c r="AH59" s="13">
        <f t="shared" ref="AH59:AH70" si="37">AF59+AG59</f>
        <v>0</v>
      </c>
      <c r="AI59" s="13">
        <f t="shared" si="9"/>
        <v>0</v>
      </c>
      <c r="AJ59" s="13">
        <f>SUM(AJ60:AJ61)</f>
        <v>35404713.119999997</v>
      </c>
      <c r="AK59" s="13">
        <f>SUM(AK60:AK61)</f>
        <v>962666</v>
      </c>
      <c r="AL59" s="13">
        <f t="shared" ref="AL59:AL70" si="38">AJ59+AK59</f>
        <v>36367379.119999997</v>
      </c>
      <c r="AM59" s="13">
        <f>SUM(AM60:AM61)</f>
        <v>0</v>
      </c>
      <c r="AN59" s="13">
        <f>SUM(AN60:AN61)</f>
        <v>0</v>
      </c>
      <c r="AO59" s="13">
        <f t="shared" ref="AO59:AO70" si="39">AM59+AN59</f>
        <v>0</v>
      </c>
      <c r="AP59" s="13">
        <f t="shared" si="12"/>
        <v>36367379.119999997</v>
      </c>
      <c r="AQ59" s="13"/>
      <c r="AR59" s="6">
        <f>SUM(AR60:AR61)</f>
        <v>10</v>
      </c>
      <c r="AS59" s="13"/>
      <c r="AT59" s="14">
        <f>SUM(AT60:AT61)</f>
        <v>0</v>
      </c>
      <c r="AU59" s="14"/>
      <c r="AV59" s="14">
        <f t="shared" si="13"/>
        <v>10</v>
      </c>
      <c r="AW59" s="14">
        <f t="shared" si="13"/>
        <v>0</v>
      </c>
      <c r="AY59" s="4"/>
    </row>
    <row r="60" spans="2:51">
      <c r="B60" s="10">
        <v>2013</v>
      </c>
      <c r="C60" s="5">
        <v>8315</v>
      </c>
      <c r="D60" s="10">
        <v>12</v>
      </c>
      <c r="E60" s="10">
        <v>3000</v>
      </c>
      <c r="F60" s="10">
        <v>3100</v>
      </c>
      <c r="G60" s="16" t="s">
        <v>61</v>
      </c>
      <c r="H60" s="13">
        <v>20000000</v>
      </c>
      <c r="I60" s="13">
        <v>0</v>
      </c>
      <c r="J60" s="13">
        <v>20000000</v>
      </c>
      <c r="K60" s="13">
        <v>0</v>
      </c>
      <c r="L60" s="13">
        <v>0</v>
      </c>
      <c r="M60" s="13">
        <v>0</v>
      </c>
      <c r="N60" s="13">
        <f t="shared" si="0"/>
        <v>20000000</v>
      </c>
      <c r="O60" s="13">
        <v>0</v>
      </c>
      <c r="P60" s="13">
        <v>0</v>
      </c>
      <c r="Q60" s="13">
        <f t="shared" si="32"/>
        <v>0</v>
      </c>
      <c r="R60" s="13">
        <v>0</v>
      </c>
      <c r="S60" s="13">
        <v>0</v>
      </c>
      <c r="T60" s="13">
        <f t="shared" si="33"/>
        <v>0</v>
      </c>
      <c r="U60" s="13">
        <f t="shared" si="3"/>
        <v>0</v>
      </c>
      <c r="V60" s="13">
        <v>0</v>
      </c>
      <c r="W60" s="13">
        <v>0</v>
      </c>
      <c r="X60" s="13">
        <f t="shared" si="34"/>
        <v>0</v>
      </c>
      <c r="Y60" s="13">
        <v>0</v>
      </c>
      <c r="Z60" s="13">
        <v>0</v>
      </c>
      <c r="AA60" s="13">
        <f t="shared" si="35"/>
        <v>0</v>
      </c>
      <c r="AB60" s="13">
        <f t="shared" si="6"/>
        <v>0</v>
      </c>
      <c r="AC60" s="13">
        <v>0</v>
      </c>
      <c r="AD60" s="13">
        <v>0</v>
      </c>
      <c r="AE60" s="13">
        <f t="shared" si="36"/>
        <v>0</v>
      </c>
      <c r="AF60" s="13">
        <v>0</v>
      </c>
      <c r="AG60" s="13">
        <v>0</v>
      </c>
      <c r="AH60" s="13">
        <f t="shared" si="37"/>
        <v>0</v>
      </c>
      <c r="AI60" s="13">
        <f t="shared" si="9"/>
        <v>0</v>
      </c>
      <c r="AJ60" s="13">
        <f>H60-O60-V60-AC60</f>
        <v>20000000</v>
      </c>
      <c r="AK60" s="13">
        <f>I60-P60-W60-AD60</f>
        <v>0</v>
      </c>
      <c r="AL60" s="13">
        <f t="shared" si="38"/>
        <v>20000000</v>
      </c>
      <c r="AM60" s="13">
        <f>K60-R60-Y60-AF60</f>
        <v>0</v>
      </c>
      <c r="AN60" s="13">
        <f>L60-S60-Z60-AG60</f>
        <v>0</v>
      </c>
      <c r="AO60" s="13">
        <f t="shared" si="39"/>
        <v>0</v>
      </c>
      <c r="AP60" s="13">
        <f t="shared" si="12"/>
        <v>20000000</v>
      </c>
      <c r="AQ60" s="13" t="s">
        <v>35</v>
      </c>
      <c r="AR60" s="6">
        <v>1</v>
      </c>
      <c r="AS60" s="13"/>
      <c r="AT60" s="14">
        <v>0</v>
      </c>
      <c r="AU60" s="14"/>
      <c r="AV60" s="14">
        <f t="shared" si="13"/>
        <v>1</v>
      </c>
      <c r="AW60" s="14">
        <f t="shared" si="13"/>
        <v>0</v>
      </c>
      <c r="AY60" s="4"/>
    </row>
    <row r="61" spans="2:51" ht="22.5">
      <c r="B61" s="10">
        <v>2013</v>
      </c>
      <c r="C61" s="5">
        <v>8315</v>
      </c>
      <c r="D61" s="10">
        <v>12</v>
      </c>
      <c r="E61" s="10">
        <v>3000</v>
      </c>
      <c r="F61" s="10">
        <v>3500</v>
      </c>
      <c r="G61" s="16" t="s">
        <v>56</v>
      </c>
      <c r="H61" s="13">
        <v>15404713.119999999</v>
      </c>
      <c r="I61" s="13">
        <v>962666</v>
      </c>
      <c r="J61" s="13">
        <v>16367379.119999999</v>
      </c>
      <c r="K61" s="13">
        <v>0</v>
      </c>
      <c r="L61" s="13">
        <v>0</v>
      </c>
      <c r="M61" s="13">
        <v>0</v>
      </c>
      <c r="N61" s="13">
        <f t="shared" si="0"/>
        <v>16367379.119999999</v>
      </c>
      <c r="O61" s="13">
        <v>0</v>
      </c>
      <c r="P61" s="13">
        <v>0</v>
      </c>
      <c r="Q61" s="13">
        <f t="shared" si="32"/>
        <v>0</v>
      </c>
      <c r="R61" s="13">
        <v>0</v>
      </c>
      <c r="S61" s="13">
        <v>0</v>
      </c>
      <c r="T61" s="13">
        <f t="shared" si="33"/>
        <v>0</v>
      </c>
      <c r="U61" s="13">
        <f t="shared" si="3"/>
        <v>0</v>
      </c>
      <c r="V61" s="13">
        <v>0</v>
      </c>
      <c r="W61" s="13">
        <v>0</v>
      </c>
      <c r="X61" s="13">
        <f t="shared" si="34"/>
        <v>0</v>
      </c>
      <c r="Y61" s="13">
        <v>0</v>
      </c>
      <c r="Z61" s="13">
        <v>0</v>
      </c>
      <c r="AA61" s="13">
        <f t="shared" si="35"/>
        <v>0</v>
      </c>
      <c r="AB61" s="13">
        <f t="shared" si="6"/>
        <v>0</v>
      </c>
      <c r="AC61" s="13">
        <v>0</v>
      </c>
      <c r="AD61" s="13">
        <v>0</v>
      </c>
      <c r="AE61" s="13">
        <f t="shared" si="36"/>
        <v>0</v>
      </c>
      <c r="AF61" s="13">
        <v>0</v>
      </c>
      <c r="AG61" s="13">
        <v>0</v>
      </c>
      <c r="AH61" s="13">
        <f t="shared" si="37"/>
        <v>0</v>
      </c>
      <c r="AI61" s="13">
        <f t="shared" si="9"/>
        <v>0</v>
      </c>
      <c r="AJ61" s="13">
        <f>H61-O61-V61-AC61</f>
        <v>15404713.119999999</v>
      </c>
      <c r="AK61" s="13">
        <f>I61-P61-W61-AD61</f>
        <v>962666</v>
      </c>
      <c r="AL61" s="13">
        <f t="shared" si="38"/>
        <v>16367379.119999999</v>
      </c>
      <c r="AM61" s="13">
        <f>K61-R61-Y61-AF61</f>
        <v>0</v>
      </c>
      <c r="AN61" s="13">
        <f>L61-S61-Z61-AG61</f>
        <v>0</v>
      </c>
      <c r="AO61" s="13">
        <f t="shared" si="39"/>
        <v>0</v>
      </c>
      <c r="AP61" s="13">
        <f t="shared" si="12"/>
        <v>16367379.119999999</v>
      </c>
      <c r="AQ61" s="13" t="s">
        <v>35</v>
      </c>
      <c r="AR61" s="6">
        <v>9</v>
      </c>
      <c r="AS61" s="13"/>
      <c r="AT61" s="14">
        <v>0</v>
      </c>
      <c r="AU61" s="14"/>
      <c r="AV61" s="14">
        <f t="shared" si="13"/>
        <v>9</v>
      </c>
      <c r="AW61" s="14">
        <f t="shared" si="13"/>
        <v>0</v>
      </c>
      <c r="AY61" s="4"/>
    </row>
    <row r="62" spans="2:51">
      <c r="B62" s="10">
        <v>2013</v>
      </c>
      <c r="C62" s="5">
        <v>8315</v>
      </c>
      <c r="D62" s="10">
        <v>12</v>
      </c>
      <c r="E62" s="23">
        <v>5000</v>
      </c>
      <c r="F62" s="23"/>
      <c r="G62" s="16" t="s">
        <v>40</v>
      </c>
      <c r="H62" s="13">
        <f>SUM(H63:H64)</f>
        <v>0</v>
      </c>
      <c r="I62" s="13">
        <f>SUM(I63:I64)</f>
        <v>2756022</v>
      </c>
      <c r="J62" s="13">
        <f>H62+I62</f>
        <v>2756022</v>
      </c>
      <c r="K62" s="13">
        <f>SUM(K63:K64)</f>
        <v>0</v>
      </c>
      <c r="L62" s="13">
        <f>SUM(L63:L64)</f>
        <v>0</v>
      </c>
      <c r="M62" s="13">
        <v>0</v>
      </c>
      <c r="N62" s="13">
        <f t="shared" si="0"/>
        <v>2756022</v>
      </c>
      <c r="O62" s="13">
        <f>SUM(O63:O64)</f>
        <v>0</v>
      </c>
      <c r="P62" s="13">
        <f>SUM(P63:P64)</f>
        <v>0</v>
      </c>
      <c r="Q62" s="13">
        <f t="shared" si="32"/>
        <v>0</v>
      </c>
      <c r="R62" s="13">
        <f>SUM(R63:R64)</f>
        <v>0</v>
      </c>
      <c r="S62" s="13">
        <f>SUM(S63:S64)</f>
        <v>0</v>
      </c>
      <c r="T62" s="13">
        <f t="shared" si="33"/>
        <v>0</v>
      </c>
      <c r="U62" s="13">
        <f t="shared" si="3"/>
        <v>0</v>
      </c>
      <c r="V62" s="13">
        <f>SUM(V63:V64)</f>
        <v>0</v>
      </c>
      <c r="W62" s="13">
        <f>SUM(W63:W64)</f>
        <v>0</v>
      </c>
      <c r="X62" s="13">
        <f t="shared" si="34"/>
        <v>0</v>
      </c>
      <c r="Y62" s="13">
        <f>SUM(Y63:Y64)</f>
        <v>0</v>
      </c>
      <c r="Z62" s="13">
        <f>SUM(Z63:Z64)</f>
        <v>0</v>
      </c>
      <c r="AA62" s="13">
        <f t="shared" si="35"/>
        <v>0</v>
      </c>
      <c r="AB62" s="13">
        <f t="shared" si="6"/>
        <v>0</v>
      </c>
      <c r="AC62" s="13">
        <f>SUM(AC63:AC64)</f>
        <v>0</v>
      </c>
      <c r="AD62" s="13">
        <f>SUM(AD63:AD64)</f>
        <v>0</v>
      </c>
      <c r="AE62" s="13">
        <f t="shared" si="36"/>
        <v>0</v>
      </c>
      <c r="AF62" s="13">
        <f>SUM(AF63:AF64)</f>
        <v>0</v>
      </c>
      <c r="AG62" s="13">
        <f>SUM(AG63:AG64)</f>
        <v>0</v>
      </c>
      <c r="AH62" s="13">
        <f t="shared" si="37"/>
        <v>0</v>
      </c>
      <c r="AI62" s="13">
        <f t="shared" si="9"/>
        <v>0</v>
      </c>
      <c r="AJ62" s="13">
        <f>SUM(AJ63:AJ64)</f>
        <v>0</v>
      </c>
      <c r="AK62" s="13">
        <f>SUM(AK63:AK64)</f>
        <v>2756022</v>
      </c>
      <c r="AL62" s="13">
        <f t="shared" si="38"/>
        <v>2756022</v>
      </c>
      <c r="AM62" s="13">
        <f>SUM(AM63:AM64)</f>
        <v>0</v>
      </c>
      <c r="AN62" s="13">
        <f>SUM(AN63:AN64)</f>
        <v>0</v>
      </c>
      <c r="AO62" s="13">
        <f t="shared" si="39"/>
        <v>0</v>
      </c>
      <c r="AP62" s="13">
        <f t="shared" si="12"/>
        <v>2756022</v>
      </c>
      <c r="AQ62" s="13"/>
      <c r="AR62" s="13">
        <f>SUM(AR63:AR64)</f>
        <v>63</v>
      </c>
      <c r="AS62" s="13"/>
      <c r="AT62" s="14">
        <f>SUM(AT63:AT64)</f>
        <v>0</v>
      </c>
      <c r="AU62" s="14"/>
      <c r="AV62" s="14">
        <f t="shared" si="13"/>
        <v>63</v>
      </c>
      <c r="AW62" s="14">
        <f t="shared" si="13"/>
        <v>0</v>
      </c>
      <c r="AY62" s="4"/>
    </row>
    <row r="63" spans="2:51">
      <c r="B63" s="10">
        <v>2013</v>
      </c>
      <c r="C63" s="5">
        <v>8315</v>
      </c>
      <c r="D63" s="10">
        <v>12</v>
      </c>
      <c r="E63" s="23">
        <v>5000</v>
      </c>
      <c r="F63" s="23">
        <v>5100</v>
      </c>
      <c r="G63" s="16" t="s">
        <v>41</v>
      </c>
      <c r="H63" s="13">
        <v>0</v>
      </c>
      <c r="I63" s="13">
        <v>1664300</v>
      </c>
      <c r="J63" s="13">
        <v>1664300</v>
      </c>
      <c r="K63" s="13">
        <v>0</v>
      </c>
      <c r="L63" s="13">
        <v>0</v>
      </c>
      <c r="M63" s="13">
        <v>0</v>
      </c>
      <c r="N63" s="13">
        <f t="shared" si="0"/>
        <v>1664300</v>
      </c>
      <c r="O63" s="13">
        <v>0</v>
      </c>
      <c r="P63" s="13">
        <v>0</v>
      </c>
      <c r="Q63" s="13">
        <f t="shared" si="32"/>
        <v>0</v>
      </c>
      <c r="R63" s="13">
        <v>0</v>
      </c>
      <c r="S63" s="13">
        <v>0</v>
      </c>
      <c r="T63" s="13">
        <f t="shared" si="33"/>
        <v>0</v>
      </c>
      <c r="U63" s="13">
        <f t="shared" si="3"/>
        <v>0</v>
      </c>
      <c r="V63" s="13">
        <v>0</v>
      </c>
      <c r="W63" s="13">
        <v>0</v>
      </c>
      <c r="X63" s="13">
        <f t="shared" si="34"/>
        <v>0</v>
      </c>
      <c r="Y63" s="13">
        <v>0</v>
      </c>
      <c r="Z63" s="13">
        <v>0</v>
      </c>
      <c r="AA63" s="13">
        <f t="shared" si="35"/>
        <v>0</v>
      </c>
      <c r="AB63" s="13">
        <f t="shared" si="6"/>
        <v>0</v>
      </c>
      <c r="AC63" s="13">
        <v>0</v>
      </c>
      <c r="AD63" s="13">
        <v>0</v>
      </c>
      <c r="AE63" s="13">
        <f t="shared" si="36"/>
        <v>0</v>
      </c>
      <c r="AF63" s="13">
        <v>0</v>
      </c>
      <c r="AG63" s="13">
        <v>0</v>
      </c>
      <c r="AH63" s="13">
        <f t="shared" si="37"/>
        <v>0</v>
      </c>
      <c r="AI63" s="13">
        <f t="shared" si="9"/>
        <v>0</v>
      </c>
      <c r="AJ63" s="13">
        <f>H63-O63-V63-AC63</f>
        <v>0</v>
      </c>
      <c r="AK63" s="13">
        <f>I63-P63-W63-AD63</f>
        <v>1664300</v>
      </c>
      <c r="AL63" s="13">
        <f t="shared" si="38"/>
        <v>1664300</v>
      </c>
      <c r="AM63" s="13">
        <f>K63-R63-Y63-AF63</f>
        <v>0</v>
      </c>
      <c r="AN63" s="13">
        <f>L63-S63-Z63-AG63</f>
        <v>0</v>
      </c>
      <c r="AO63" s="13">
        <f t="shared" si="39"/>
        <v>0</v>
      </c>
      <c r="AP63" s="13">
        <f t="shared" si="12"/>
        <v>1664300</v>
      </c>
      <c r="AQ63" s="13"/>
      <c r="AR63" s="13">
        <v>20</v>
      </c>
      <c r="AS63" s="13"/>
      <c r="AT63" s="14">
        <v>0</v>
      </c>
      <c r="AU63" s="14"/>
      <c r="AV63" s="14">
        <f t="shared" si="13"/>
        <v>20</v>
      </c>
      <c r="AW63" s="14">
        <f t="shared" si="13"/>
        <v>0</v>
      </c>
      <c r="AY63" s="4"/>
    </row>
    <row r="64" spans="2:51">
      <c r="B64" s="10">
        <v>2013</v>
      </c>
      <c r="C64" s="5">
        <v>8315</v>
      </c>
      <c r="D64" s="10">
        <v>12</v>
      </c>
      <c r="E64" s="10">
        <v>5000</v>
      </c>
      <c r="F64" s="10">
        <v>5200</v>
      </c>
      <c r="G64" s="16" t="s">
        <v>62</v>
      </c>
      <c r="H64" s="13">
        <v>0</v>
      </c>
      <c r="I64" s="13">
        <v>1091722</v>
      </c>
      <c r="J64" s="13">
        <v>1091722</v>
      </c>
      <c r="K64" s="13">
        <v>0</v>
      </c>
      <c r="L64" s="13">
        <v>0</v>
      </c>
      <c r="M64" s="13">
        <v>0</v>
      </c>
      <c r="N64" s="13">
        <f t="shared" si="0"/>
        <v>1091722</v>
      </c>
      <c r="O64" s="13">
        <v>0</v>
      </c>
      <c r="P64" s="13">
        <v>0</v>
      </c>
      <c r="Q64" s="13">
        <f t="shared" si="32"/>
        <v>0</v>
      </c>
      <c r="R64" s="13">
        <v>0</v>
      </c>
      <c r="S64" s="13">
        <v>0</v>
      </c>
      <c r="T64" s="13">
        <f t="shared" si="33"/>
        <v>0</v>
      </c>
      <c r="U64" s="13">
        <f t="shared" si="3"/>
        <v>0</v>
      </c>
      <c r="V64" s="13">
        <v>0</v>
      </c>
      <c r="W64" s="13">
        <v>0</v>
      </c>
      <c r="X64" s="13">
        <f t="shared" si="34"/>
        <v>0</v>
      </c>
      <c r="Y64" s="13">
        <v>0</v>
      </c>
      <c r="Z64" s="13">
        <v>0</v>
      </c>
      <c r="AA64" s="13">
        <f t="shared" si="35"/>
        <v>0</v>
      </c>
      <c r="AB64" s="13">
        <f t="shared" si="6"/>
        <v>0</v>
      </c>
      <c r="AC64" s="13">
        <v>0</v>
      </c>
      <c r="AD64" s="13">
        <v>0</v>
      </c>
      <c r="AE64" s="13">
        <f t="shared" si="36"/>
        <v>0</v>
      </c>
      <c r="AF64" s="13">
        <v>0</v>
      </c>
      <c r="AG64" s="13">
        <v>0</v>
      </c>
      <c r="AH64" s="13">
        <f t="shared" si="37"/>
        <v>0</v>
      </c>
      <c r="AI64" s="13">
        <f t="shared" si="9"/>
        <v>0</v>
      </c>
      <c r="AJ64" s="13">
        <f>H64-O64-V64-AC64</f>
        <v>0</v>
      </c>
      <c r="AK64" s="13">
        <f>I64-P64-W64-AD64</f>
        <v>1091722</v>
      </c>
      <c r="AL64" s="13">
        <f t="shared" si="38"/>
        <v>1091722</v>
      </c>
      <c r="AM64" s="13">
        <f>K64-R64-Y64-AF64</f>
        <v>0</v>
      </c>
      <c r="AN64" s="13">
        <f>L64-S64-Z64-AG64</f>
        <v>0</v>
      </c>
      <c r="AO64" s="13">
        <f t="shared" si="39"/>
        <v>0</v>
      </c>
      <c r="AP64" s="13">
        <f t="shared" si="12"/>
        <v>1091722</v>
      </c>
      <c r="AQ64" s="13" t="s">
        <v>39</v>
      </c>
      <c r="AR64" s="6">
        <v>43</v>
      </c>
      <c r="AS64" s="13"/>
      <c r="AT64" s="14">
        <v>0</v>
      </c>
      <c r="AU64" s="14"/>
      <c r="AV64" s="14">
        <f t="shared" si="13"/>
        <v>43</v>
      </c>
      <c r="AW64" s="14">
        <f t="shared" si="13"/>
        <v>0</v>
      </c>
      <c r="AY64" s="4"/>
    </row>
    <row r="65" spans="2:51" ht="22.5">
      <c r="B65" s="10">
        <v>2013</v>
      </c>
      <c r="C65" s="5">
        <v>8315</v>
      </c>
      <c r="D65" s="10">
        <v>14</v>
      </c>
      <c r="E65" s="10"/>
      <c r="F65" s="10"/>
      <c r="G65" s="11" t="s">
        <v>63</v>
      </c>
      <c r="H65" s="13">
        <f>H66</f>
        <v>5338715</v>
      </c>
      <c r="I65" s="13">
        <f>I66</f>
        <v>0</v>
      </c>
      <c r="J65" s="13">
        <f>H65+I65</f>
        <v>5338715</v>
      </c>
      <c r="K65" s="13">
        <f>K66</f>
        <v>0</v>
      </c>
      <c r="L65" s="13">
        <f>L66</f>
        <v>0</v>
      </c>
      <c r="M65" s="13">
        <f>K65+L65</f>
        <v>0</v>
      </c>
      <c r="N65" s="13">
        <f t="shared" si="0"/>
        <v>5338715</v>
      </c>
      <c r="O65" s="13">
        <f>O66</f>
        <v>0</v>
      </c>
      <c r="P65" s="13">
        <f>P66</f>
        <v>0</v>
      </c>
      <c r="Q65" s="13">
        <f t="shared" si="32"/>
        <v>0</v>
      </c>
      <c r="R65" s="13">
        <f>R66</f>
        <v>0</v>
      </c>
      <c r="S65" s="13">
        <f>S66</f>
        <v>0</v>
      </c>
      <c r="T65" s="13">
        <f t="shared" si="33"/>
        <v>0</v>
      </c>
      <c r="U65" s="13">
        <f t="shared" si="3"/>
        <v>0</v>
      </c>
      <c r="V65" s="13">
        <f>V66</f>
        <v>0</v>
      </c>
      <c r="W65" s="13">
        <f>W66</f>
        <v>0</v>
      </c>
      <c r="X65" s="13">
        <f t="shared" si="34"/>
        <v>0</v>
      </c>
      <c r="Y65" s="13">
        <f>Y66</f>
        <v>0</v>
      </c>
      <c r="Z65" s="13">
        <f>Z66</f>
        <v>0</v>
      </c>
      <c r="AA65" s="13">
        <f t="shared" si="35"/>
        <v>0</v>
      </c>
      <c r="AB65" s="13">
        <f t="shared" si="6"/>
        <v>0</v>
      </c>
      <c r="AC65" s="13">
        <f>AC66</f>
        <v>0</v>
      </c>
      <c r="AD65" s="13">
        <f>AD66</f>
        <v>0</v>
      </c>
      <c r="AE65" s="13">
        <f t="shared" si="36"/>
        <v>0</v>
      </c>
      <c r="AF65" s="13">
        <f>AF66</f>
        <v>0</v>
      </c>
      <c r="AG65" s="13">
        <f>AG66</f>
        <v>0</v>
      </c>
      <c r="AH65" s="13">
        <f t="shared" si="37"/>
        <v>0</v>
      </c>
      <c r="AI65" s="13">
        <f t="shared" si="9"/>
        <v>0</v>
      </c>
      <c r="AJ65" s="13">
        <f>AJ66</f>
        <v>5338715</v>
      </c>
      <c r="AK65" s="13">
        <f>AK66</f>
        <v>0</v>
      </c>
      <c r="AL65" s="13">
        <f t="shared" si="38"/>
        <v>5338715</v>
      </c>
      <c r="AM65" s="13">
        <f>AM66</f>
        <v>0</v>
      </c>
      <c r="AN65" s="13">
        <f>AN66</f>
        <v>0</v>
      </c>
      <c r="AO65" s="13">
        <f t="shared" si="39"/>
        <v>0</v>
      </c>
      <c r="AP65" s="13">
        <f t="shared" si="12"/>
        <v>5338715</v>
      </c>
      <c r="AQ65" s="13"/>
      <c r="AR65" s="6">
        <f>AR66</f>
        <v>207</v>
      </c>
      <c r="AS65" s="13"/>
      <c r="AT65" s="14">
        <f>AT66</f>
        <v>0</v>
      </c>
      <c r="AU65" s="14"/>
      <c r="AV65" s="14">
        <f t="shared" si="13"/>
        <v>207</v>
      </c>
      <c r="AW65" s="14">
        <f t="shared" si="13"/>
        <v>0</v>
      </c>
      <c r="AY65" s="4"/>
    </row>
    <row r="66" spans="2:51">
      <c r="B66" s="10">
        <v>2013</v>
      </c>
      <c r="C66" s="5">
        <v>8315</v>
      </c>
      <c r="D66" s="10">
        <v>14</v>
      </c>
      <c r="E66" s="10">
        <v>5000</v>
      </c>
      <c r="F66" s="10"/>
      <c r="G66" s="16" t="s">
        <v>40</v>
      </c>
      <c r="H66" s="13">
        <f>SUM(H67:H69)</f>
        <v>5338715</v>
      </c>
      <c r="I66" s="13">
        <f>SUM(I67:I69)</f>
        <v>0</v>
      </c>
      <c r="J66" s="13">
        <f>H66+I66</f>
        <v>5338715</v>
      </c>
      <c r="K66" s="13">
        <f>SUM(K67:K69)</f>
        <v>0</v>
      </c>
      <c r="L66" s="13">
        <f>SUM(L67:L69)</f>
        <v>0</v>
      </c>
      <c r="M66" s="13">
        <v>0</v>
      </c>
      <c r="N66" s="13">
        <f t="shared" si="0"/>
        <v>5338715</v>
      </c>
      <c r="O66" s="13">
        <f>SUM(O67:O69)</f>
        <v>0</v>
      </c>
      <c r="P66" s="13">
        <f>SUM(P67:P69)</f>
        <v>0</v>
      </c>
      <c r="Q66" s="13">
        <f t="shared" si="32"/>
        <v>0</v>
      </c>
      <c r="R66" s="13">
        <f>SUM(R67:R69)</f>
        <v>0</v>
      </c>
      <c r="S66" s="13">
        <f>SUM(S67:S69)</f>
        <v>0</v>
      </c>
      <c r="T66" s="13">
        <f t="shared" si="33"/>
        <v>0</v>
      </c>
      <c r="U66" s="13">
        <f t="shared" si="3"/>
        <v>0</v>
      </c>
      <c r="V66" s="13">
        <f>SUM(V67:V69)</f>
        <v>0</v>
      </c>
      <c r="W66" s="13">
        <f>SUM(W67:W69)</f>
        <v>0</v>
      </c>
      <c r="X66" s="13">
        <f t="shared" si="34"/>
        <v>0</v>
      </c>
      <c r="Y66" s="13">
        <f>SUM(Y67:Y69)</f>
        <v>0</v>
      </c>
      <c r="Z66" s="13">
        <f>SUM(Z67:Z69)</f>
        <v>0</v>
      </c>
      <c r="AA66" s="13">
        <f t="shared" si="35"/>
        <v>0</v>
      </c>
      <c r="AB66" s="13">
        <f t="shared" si="6"/>
        <v>0</v>
      </c>
      <c r="AC66" s="13">
        <f>SUM(AC67:AC69)</f>
        <v>0</v>
      </c>
      <c r="AD66" s="13">
        <f>SUM(AD67:AD69)</f>
        <v>0</v>
      </c>
      <c r="AE66" s="13">
        <f t="shared" si="36"/>
        <v>0</v>
      </c>
      <c r="AF66" s="13">
        <f>SUM(AF67:AF69)</f>
        <v>0</v>
      </c>
      <c r="AG66" s="13">
        <f>SUM(AG67:AG69)</f>
        <v>0</v>
      </c>
      <c r="AH66" s="13">
        <f t="shared" si="37"/>
        <v>0</v>
      </c>
      <c r="AI66" s="13">
        <f t="shared" si="9"/>
        <v>0</v>
      </c>
      <c r="AJ66" s="13">
        <f>SUM(AJ67:AJ69)</f>
        <v>5338715</v>
      </c>
      <c r="AK66" s="13">
        <f>SUM(AK67:AK69)</f>
        <v>0</v>
      </c>
      <c r="AL66" s="13">
        <f t="shared" si="38"/>
        <v>5338715</v>
      </c>
      <c r="AM66" s="13">
        <f>SUM(AM67:AM69)</f>
        <v>0</v>
      </c>
      <c r="AN66" s="13">
        <f>SUM(AN67:AN69)</f>
        <v>0</v>
      </c>
      <c r="AO66" s="13">
        <f t="shared" si="39"/>
        <v>0</v>
      </c>
      <c r="AP66" s="13">
        <f t="shared" si="12"/>
        <v>5338715</v>
      </c>
      <c r="AQ66" s="13"/>
      <c r="AR66" s="6">
        <f>SUM(AR67:AR69)</f>
        <v>207</v>
      </c>
      <c r="AS66" s="13"/>
      <c r="AT66" s="14">
        <f>SUM(AT67:AT69)</f>
        <v>0</v>
      </c>
      <c r="AU66" s="14"/>
      <c r="AV66" s="14">
        <f t="shared" si="13"/>
        <v>207</v>
      </c>
      <c r="AW66" s="14">
        <f t="shared" si="13"/>
        <v>0</v>
      </c>
      <c r="AY66" s="4"/>
    </row>
    <row r="67" spans="2:51">
      <c r="B67" s="10">
        <v>2013</v>
      </c>
      <c r="C67" s="5">
        <v>8315</v>
      </c>
      <c r="D67" s="10">
        <v>14</v>
      </c>
      <c r="E67" s="10">
        <v>5000</v>
      </c>
      <c r="F67" s="10">
        <v>5100</v>
      </c>
      <c r="G67" s="16" t="s">
        <v>41</v>
      </c>
      <c r="H67" s="13">
        <v>1511000</v>
      </c>
      <c r="I67" s="13">
        <v>0</v>
      </c>
      <c r="J67" s="13">
        <v>1511000</v>
      </c>
      <c r="K67" s="13">
        <v>0</v>
      </c>
      <c r="L67" s="13">
        <v>0</v>
      </c>
      <c r="M67" s="13">
        <v>0</v>
      </c>
      <c r="N67" s="13">
        <f t="shared" si="0"/>
        <v>1511000</v>
      </c>
      <c r="O67" s="13">
        <v>0</v>
      </c>
      <c r="P67" s="13">
        <v>0</v>
      </c>
      <c r="Q67" s="13">
        <f t="shared" si="32"/>
        <v>0</v>
      </c>
      <c r="R67" s="13">
        <v>0</v>
      </c>
      <c r="S67" s="13">
        <v>0</v>
      </c>
      <c r="T67" s="13">
        <f t="shared" si="33"/>
        <v>0</v>
      </c>
      <c r="U67" s="13">
        <f t="shared" si="3"/>
        <v>0</v>
      </c>
      <c r="V67" s="13">
        <v>0</v>
      </c>
      <c r="W67" s="13">
        <v>0</v>
      </c>
      <c r="X67" s="13">
        <f t="shared" si="34"/>
        <v>0</v>
      </c>
      <c r="Y67" s="13">
        <v>0</v>
      </c>
      <c r="Z67" s="13">
        <v>0</v>
      </c>
      <c r="AA67" s="13">
        <f t="shared" si="35"/>
        <v>0</v>
      </c>
      <c r="AB67" s="13">
        <f t="shared" si="6"/>
        <v>0</v>
      </c>
      <c r="AC67" s="13">
        <v>0</v>
      </c>
      <c r="AD67" s="13">
        <v>0</v>
      </c>
      <c r="AE67" s="13">
        <f t="shared" si="36"/>
        <v>0</v>
      </c>
      <c r="AF67" s="13">
        <v>0</v>
      </c>
      <c r="AG67" s="13">
        <v>0</v>
      </c>
      <c r="AH67" s="13">
        <f t="shared" si="37"/>
        <v>0</v>
      </c>
      <c r="AI67" s="13">
        <f t="shared" si="9"/>
        <v>0</v>
      </c>
      <c r="AJ67" s="13">
        <f t="shared" ref="AJ67:AK69" si="40">H67-O67-V67-AC67</f>
        <v>1511000</v>
      </c>
      <c r="AK67" s="13">
        <f t="shared" si="40"/>
        <v>0</v>
      </c>
      <c r="AL67" s="13">
        <f t="shared" si="38"/>
        <v>1511000</v>
      </c>
      <c r="AM67" s="13">
        <f t="shared" ref="AM67:AN69" si="41">K67-R67-Y67-AF67</f>
        <v>0</v>
      </c>
      <c r="AN67" s="13">
        <f t="shared" si="41"/>
        <v>0</v>
      </c>
      <c r="AO67" s="13">
        <f t="shared" si="39"/>
        <v>0</v>
      </c>
      <c r="AP67" s="13">
        <f t="shared" si="12"/>
        <v>1511000</v>
      </c>
      <c r="AQ67" s="13" t="s">
        <v>39</v>
      </c>
      <c r="AR67" s="6">
        <v>161</v>
      </c>
      <c r="AS67" s="13"/>
      <c r="AT67" s="14">
        <v>0</v>
      </c>
      <c r="AU67" s="14"/>
      <c r="AV67" s="14">
        <f t="shared" si="13"/>
        <v>161</v>
      </c>
      <c r="AW67" s="14">
        <f t="shared" si="13"/>
        <v>0</v>
      </c>
      <c r="AY67" s="4"/>
    </row>
    <row r="68" spans="2:51">
      <c r="B68" s="10">
        <v>2013</v>
      </c>
      <c r="C68" s="5">
        <v>8315</v>
      </c>
      <c r="D68" s="10">
        <v>14</v>
      </c>
      <c r="E68" s="10">
        <v>5000</v>
      </c>
      <c r="F68" s="10">
        <v>5200</v>
      </c>
      <c r="G68" s="16" t="s">
        <v>57</v>
      </c>
      <c r="H68" s="13">
        <v>187715</v>
      </c>
      <c r="I68" s="13">
        <v>0</v>
      </c>
      <c r="J68" s="13">
        <v>187715</v>
      </c>
      <c r="K68" s="13">
        <v>0</v>
      </c>
      <c r="L68" s="13">
        <v>0</v>
      </c>
      <c r="M68" s="13">
        <v>0</v>
      </c>
      <c r="N68" s="13">
        <f t="shared" si="0"/>
        <v>187715</v>
      </c>
      <c r="O68" s="13">
        <v>0</v>
      </c>
      <c r="P68" s="13">
        <v>0</v>
      </c>
      <c r="Q68" s="13">
        <f t="shared" si="32"/>
        <v>0</v>
      </c>
      <c r="R68" s="13">
        <v>0</v>
      </c>
      <c r="S68" s="13">
        <v>0</v>
      </c>
      <c r="T68" s="13">
        <f t="shared" si="33"/>
        <v>0</v>
      </c>
      <c r="U68" s="13">
        <f t="shared" si="3"/>
        <v>0</v>
      </c>
      <c r="V68" s="13">
        <v>0</v>
      </c>
      <c r="W68" s="13">
        <v>0</v>
      </c>
      <c r="X68" s="13">
        <f t="shared" si="34"/>
        <v>0</v>
      </c>
      <c r="Y68" s="13">
        <v>0</v>
      </c>
      <c r="Z68" s="13">
        <v>0</v>
      </c>
      <c r="AA68" s="13">
        <f t="shared" si="35"/>
        <v>0</v>
      </c>
      <c r="AB68" s="13">
        <f t="shared" si="6"/>
        <v>0</v>
      </c>
      <c r="AC68" s="13">
        <v>0</v>
      </c>
      <c r="AD68" s="13">
        <v>0</v>
      </c>
      <c r="AE68" s="13">
        <f t="shared" si="36"/>
        <v>0</v>
      </c>
      <c r="AF68" s="13">
        <v>0</v>
      </c>
      <c r="AG68" s="13">
        <v>0</v>
      </c>
      <c r="AH68" s="13">
        <f t="shared" si="37"/>
        <v>0</v>
      </c>
      <c r="AI68" s="13">
        <f t="shared" si="9"/>
        <v>0</v>
      </c>
      <c r="AJ68" s="13">
        <f t="shared" si="40"/>
        <v>187715</v>
      </c>
      <c r="AK68" s="13">
        <f t="shared" si="40"/>
        <v>0</v>
      </c>
      <c r="AL68" s="13">
        <f t="shared" si="38"/>
        <v>187715</v>
      </c>
      <c r="AM68" s="13">
        <f t="shared" si="41"/>
        <v>0</v>
      </c>
      <c r="AN68" s="13">
        <f t="shared" si="41"/>
        <v>0</v>
      </c>
      <c r="AO68" s="13">
        <f t="shared" si="39"/>
        <v>0</v>
      </c>
      <c r="AP68" s="13">
        <f t="shared" si="12"/>
        <v>187715</v>
      </c>
      <c r="AQ68" s="13" t="s">
        <v>39</v>
      </c>
      <c r="AR68" s="6">
        <v>22</v>
      </c>
      <c r="AS68" s="13"/>
      <c r="AT68" s="14">
        <v>0</v>
      </c>
      <c r="AU68" s="14"/>
      <c r="AV68" s="14">
        <f t="shared" si="13"/>
        <v>22</v>
      </c>
      <c r="AW68" s="14">
        <f t="shared" si="13"/>
        <v>0</v>
      </c>
      <c r="AY68" s="4"/>
    </row>
    <row r="69" spans="2:51">
      <c r="B69" s="10">
        <v>2013</v>
      </c>
      <c r="C69" s="5">
        <v>8315</v>
      </c>
      <c r="D69" s="10">
        <v>14</v>
      </c>
      <c r="E69" s="10">
        <v>5000</v>
      </c>
      <c r="F69" s="10">
        <v>5400</v>
      </c>
      <c r="G69" s="16" t="s">
        <v>64</v>
      </c>
      <c r="H69" s="13">
        <v>3640000</v>
      </c>
      <c r="I69" s="13">
        <v>0</v>
      </c>
      <c r="J69" s="13">
        <v>3640000</v>
      </c>
      <c r="K69" s="13">
        <v>0</v>
      </c>
      <c r="L69" s="13">
        <v>0</v>
      </c>
      <c r="M69" s="13">
        <v>0</v>
      </c>
      <c r="N69" s="13">
        <f t="shared" si="0"/>
        <v>3640000</v>
      </c>
      <c r="O69" s="13">
        <v>0</v>
      </c>
      <c r="P69" s="13">
        <v>0</v>
      </c>
      <c r="Q69" s="13">
        <f t="shared" si="32"/>
        <v>0</v>
      </c>
      <c r="R69" s="13">
        <v>0</v>
      </c>
      <c r="S69" s="13">
        <v>0</v>
      </c>
      <c r="T69" s="13">
        <f t="shared" si="33"/>
        <v>0</v>
      </c>
      <c r="U69" s="13">
        <f t="shared" si="3"/>
        <v>0</v>
      </c>
      <c r="V69" s="13">
        <v>0</v>
      </c>
      <c r="W69" s="13">
        <v>0</v>
      </c>
      <c r="X69" s="13">
        <f t="shared" si="34"/>
        <v>0</v>
      </c>
      <c r="Y69" s="13">
        <v>0</v>
      </c>
      <c r="Z69" s="13">
        <v>0</v>
      </c>
      <c r="AA69" s="13">
        <f t="shared" si="35"/>
        <v>0</v>
      </c>
      <c r="AB69" s="13">
        <f t="shared" si="6"/>
        <v>0</v>
      </c>
      <c r="AC69" s="13">
        <v>0</v>
      </c>
      <c r="AD69" s="13">
        <v>0</v>
      </c>
      <c r="AE69" s="13">
        <f t="shared" si="36"/>
        <v>0</v>
      </c>
      <c r="AF69" s="13">
        <v>0</v>
      </c>
      <c r="AG69" s="13">
        <v>0</v>
      </c>
      <c r="AH69" s="13">
        <f t="shared" si="37"/>
        <v>0</v>
      </c>
      <c r="AI69" s="13">
        <f t="shared" si="9"/>
        <v>0</v>
      </c>
      <c r="AJ69" s="13">
        <f t="shared" si="40"/>
        <v>3640000</v>
      </c>
      <c r="AK69" s="13">
        <f t="shared" si="40"/>
        <v>0</v>
      </c>
      <c r="AL69" s="13">
        <f t="shared" si="38"/>
        <v>3640000</v>
      </c>
      <c r="AM69" s="13">
        <f t="shared" si="41"/>
        <v>0</v>
      </c>
      <c r="AN69" s="13">
        <f t="shared" si="41"/>
        <v>0</v>
      </c>
      <c r="AO69" s="13">
        <f t="shared" si="39"/>
        <v>0</v>
      </c>
      <c r="AP69" s="13">
        <f t="shared" si="12"/>
        <v>3640000</v>
      </c>
      <c r="AQ69" s="13" t="s">
        <v>39</v>
      </c>
      <c r="AR69" s="6">
        <v>24</v>
      </c>
      <c r="AS69" s="13"/>
      <c r="AT69" s="14">
        <v>0</v>
      </c>
      <c r="AU69" s="14"/>
      <c r="AV69" s="14">
        <f t="shared" si="13"/>
        <v>24</v>
      </c>
      <c r="AW69" s="14">
        <f t="shared" si="13"/>
        <v>0</v>
      </c>
      <c r="AY69" s="4"/>
    </row>
    <row r="70" spans="2:51">
      <c r="B70" s="24">
        <v>2013</v>
      </c>
      <c r="C70" s="24">
        <v>8315</v>
      </c>
      <c r="D70" s="24">
        <v>15</v>
      </c>
      <c r="E70" s="24"/>
      <c r="F70" s="24"/>
      <c r="G70" s="16" t="s">
        <v>65</v>
      </c>
      <c r="H70" s="13">
        <f>H72</f>
        <v>1412000</v>
      </c>
      <c r="I70" s="13">
        <f>I72</f>
        <v>0</v>
      </c>
      <c r="J70" s="13">
        <f>H70+I70</f>
        <v>1412000</v>
      </c>
      <c r="K70" s="13">
        <f>K72</f>
        <v>910000</v>
      </c>
      <c r="L70" s="13">
        <f>L72</f>
        <v>0</v>
      </c>
      <c r="M70" s="13">
        <f>K70+L70</f>
        <v>910000</v>
      </c>
      <c r="N70" s="13">
        <f t="shared" si="0"/>
        <v>2322000</v>
      </c>
      <c r="O70" s="13">
        <f>O72</f>
        <v>0</v>
      </c>
      <c r="P70" s="13">
        <f>P72</f>
        <v>0</v>
      </c>
      <c r="Q70" s="13">
        <f t="shared" si="32"/>
        <v>0</v>
      </c>
      <c r="R70" s="13">
        <f>R72</f>
        <v>0</v>
      </c>
      <c r="S70" s="13">
        <f>S72</f>
        <v>0</v>
      </c>
      <c r="T70" s="13">
        <f t="shared" si="33"/>
        <v>0</v>
      </c>
      <c r="U70" s="13">
        <f t="shared" si="3"/>
        <v>0</v>
      </c>
      <c r="V70" s="13">
        <f>V72</f>
        <v>0</v>
      </c>
      <c r="W70" s="13">
        <f>W72</f>
        <v>0</v>
      </c>
      <c r="X70" s="13">
        <f t="shared" si="34"/>
        <v>0</v>
      </c>
      <c r="Y70" s="13">
        <f>Y72</f>
        <v>0</v>
      </c>
      <c r="Z70" s="13">
        <f>Z72</f>
        <v>0</v>
      </c>
      <c r="AA70" s="13">
        <f t="shared" si="35"/>
        <v>0</v>
      </c>
      <c r="AB70" s="13">
        <f t="shared" si="6"/>
        <v>0</v>
      </c>
      <c r="AC70" s="13">
        <f>AC72</f>
        <v>0</v>
      </c>
      <c r="AD70" s="13">
        <f>AD72</f>
        <v>0</v>
      </c>
      <c r="AE70" s="13">
        <f t="shared" si="36"/>
        <v>0</v>
      </c>
      <c r="AF70" s="13">
        <f>AF72</f>
        <v>0</v>
      </c>
      <c r="AG70" s="13">
        <f>AG72</f>
        <v>0</v>
      </c>
      <c r="AH70" s="13">
        <f t="shared" si="37"/>
        <v>0</v>
      </c>
      <c r="AI70" s="13">
        <f t="shared" si="9"/>
        <v>0</v>
      </c>
      <c r="AJ70" s="13">
        <f>AJ72</f>
        <v>1412000</v>
      </c>
      <c r="AK70" s="13">
        <f>AK72</f>
        <v>0</v>
      </c>
      <c r="AL70" s="13">
        <f t="shared" si="38"/>
        <v>1412000</v>
      </c>
      <c r="AM70" s="13">
        <f>AM72</f>
        <v>910000</v>
      </c>
      <c r="AN70" s="13">
        <f>AN72</f>
        <v>0</v>
      </c>
      <c r="AO70" s="13">
        <f t="shared" si="39"/>
        <v>910000</v>
      </c>
      <c r="AP70" s="13">
        <f t="shared" si="12"/>
        <v>2322000</v>
      </c>
      <c r="AQ70" s="13"/>
      <c r="AR70" s="6">
        <f>AR72</f>
        <v>3</v>
      </c>
      <c r="AS70" s="13"/>
      <c r="AT70" s="14">
        <f>AT72</f>
        <v>0</v>
      </c>
      <c r="AU70" s="14"/>
      <c r="AV70" s="14">
        <f t="shared" si="13"/>
        <v>3</v>
      </c>
      <c r="AW70" s="14">
        <f t="shared" si="13"/>
        <v>0</v>
      </c>
      <c r="AY70" s="4"/>
    </row>
    <row r="71" spans="2:51">
      <c r="B71" s="24">
        <v>2013</v>
      </c>
      <c r="C71" s="24">
        <v>8315</v>
      </c>
      <c r="D71" s="24">
        <v>15</v>
      </c>
      <c r="E71" s="24"/>
      <c r="F71" s="24"/>
      <c r="G71" s="16" t="s">
        <v>66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6"/>
      <c r="AS71" s="13"/>
      <c r="AT71" s="14"/>
      <c r="AU71" s="14"/>
      <c r="AV71" s="14">
        <f t="shared" si="13"/>
        <v>0</v>
      </c>
      <c r="AW71" s="14">
        <f t="shared" si="13"/>
        <v>0</v>
      </c>
      <c r="AY71" s="4"/>
    </row>
    <row r="72" spans="2:51">
      <c r="B72" s="24">
        <v>2013</v>
      </c>
      <c r="C72" s="24">
        <v>8315</v>
      </c>
      <c r="D72" s="24">
        <v>15</v>
      </c>
      <c r="E72" s="24">
        <v>3000</v>
      </c>
      <c r="F72" s="24"/>
      <c r="G72" s="16" t="s">
        <v>29</v>
      </c>
      <c r="H72" s="13">
        <f>H73</f>
        <v>1412000</v>
      </c>
      <c r="I72" s="13">
        <f>I73</f>
        <v>0</v>
      </c>
      <c r="J72" s="13">
        <f>H72+I72</f>
        <v>1412000</v>
      </c>
      <c r="K72" s="13">
        <f>K73</f>
        <v>910000</v>
      </c>
      <c r="L72" s="13">
        <f>L73</f>
        <v>0</v>
      </c>
      <c r="M72" s="13">
        <v>910000</v>
      </c>
      <c r="N72" s="13">
        <f t="shared" si="0"/>
        <v>2322000</v>
      </c>
      <c r="O72" s="13">
        <f>O73</f>
        <v>0</v>
      </c>
      <c r="P72" s="13">
        <f>P73</f>
        <v>0</v>
      </c>
      <c r="Q72" s="13">
        <f>O72+P72</f>
        <v>0</v>
      </c>
      <c r="R72" s="13">
        <f>R73</f>
        <v>0</v>
      </c>
      <c r="S72" s="13">
        <f>S73</f>
        <v>0</v>
      </c>
      <c r="T72" s="13">
        <f>R72+S72</f>
        <v>0</v>
      </c>
      <c r="U72" s="13">
        <f>T72+Q72</f>
        <v>0</v>
      </c>
      <c r="V72" s="13">
        <f>V73</f>
        <v>0</v>
      </c>
      <c r="W72" s="13">
        <f>W73</f>
        <v>0</v>
      </c>
      <c r="X72" s="13">
        <f>V72+W72</f>
        <v>0</v>
      </c>
      <c r="Y72" s="13">
        <f>Y73</f>
        <v>0</v>
      </c>
      <c r="Z72" s="13">
        <f>Z73</f>
        <v>0</v>
      </c>
      <c r="AA72" s="13">
        <f>Y72+Z72</f>
        <v>0</v>
      </c>
      <c r="AB72" s="13">
        <f>AA72+X72</f>
        <v>0</v>
      </c>
      <c r="AC72" s="13">
        <f>AC73</f>
        <v>0</v>
      </c>
      <c r="AD72" s="13">
        <f>AD73</f>
        <v>0</v>
      </c>
      <c r="AE72" s="13">
        <f>AC72+AD72</f>
        <v>0</v>
      </c>
      <c r="AF72" s="13">
        <f>AF73</f>
        <v>0</v>
      </c>
      <c r="AG72" s="13">
        <f>AG73</f>
        <v>0</v>
      </c>
      <c r="AH72" s="13">
        <f>AF72+AG72</f>
        <v>0</v>
      </c>
      <c r="AI72" s="13">
        <f>AH72+AE72</f>
        <v>0</v>
      </c>
      <c r="AJ72" s="13">
        <f>AJ73</f>
        <v>1412000</v>
      </c>
      <c r="AK72" s="13">
        <f>AK73</f>
        <v>0</v>
      </c>
      <c r="AL72" s="13">
        <f>AJ72+AK72</f>
        <v>1412000</v>
      </c>
      <c r="AM72" s="13">
        <f>AM73</f>
        <v>910000</v>
      </c>
      <c r="AN72" s="13">
        <f>AN73</f>
        <v>0</v>
      </c>
      <c r="AO72" s="13">
        <f>AM72+AN72</f>
        <v>910000</v>
      </c>
      <c r="AP72" s="13">
        <f>AO72+AL72</f>
        <v>2322000</v>
      </c>
      <c r="AQ72" s="13"/>
      <c r="AR72" s="6">
        <f>AR73</f>
        <v>3</v>
      </c>
      <c r="AS72" s="13"/>
      <c r="AT72" s="14">
        <f>AT73</f>
        <v>0</v>
      </c>
      <c r="AU72" s="14"/>
      <c r="AV72" s="14">
        <f t="shared" si="13"/>
        <v>3</v>
      </c>
      <c r="AW72" s="14">
        <f t="shared" si="13"/>
        <v>0</v>
      </c>
      <c r="AY72" s="4"/>
    </row>
    <row r="73" spans="2:51" ht="33.75">
      <c r="B73" s="24">
        <v>2013</v>
      </c>
      <c r="C73" s="24">
        <v>8315</v>
      </c>
      <c r="D73" s="24">
        <v>15</v>
      </c>
      <c r="E73" s="24">
        <v>3000</v>
      </c>
      <c r="F73" s="24">
        <v>3300</v>
      </c>
      <c r="G73" s="16" t="s">
        <v>30</v>
      </c>
      <c r="H73" s="13">
        <v>1412000</v>
      </c>
      <c r="I73" s="13">
        <v>0</v>
      </c>
      <c r="J73" s="13">
        <v>1412000</v>
      </c>
      <c r="K73" s="13">
        <v>910000</v>
      </c>
      <c r="L73" s="13">
        <v>0</v>
      </c>
      <c r="M73" s="13">
        <v>910000</v>
      </c>
      <c r="N73" s="13">
        <f t="shared" si="0"/>
        <v>2322000</v>
      </c>
      <c r="O73" s="13">
        <v>0</v>
      </c>
      <c r="P73" s="13">
        <v>0</v>
      </c>
      <c r="Q73" s="13">
        <f>O73+P73</f>
        <v>0</v>
      </c>
      <c r="R73" s="13">
        <v>0</v>
      </c>
      <c r="S73" s="13">
        <v>0</v>
      </c>
      <c r="T73" s="13">
        <f>R73+S73</f>
        <v>0</v>
      </c>
      <c r="U73" s="13">
        <f>T73+Q73</f>
        <v>0</v>
      </c>
      <c r="V73" s="13">
        <v>0</v>
      </c>
      <c r="W73" s="13">
        <v>0</v>
      </c>
      <c r="X73" s="13">
        <f>V73+W73</f>
        <v>0</v>
      </c>
      <c r="Y73" s="13">
        <v>0</v>
      </c>
      <c r="Z73" s="13">
        <v>0</v>
      </c>
      <c r="AA73" s="13">
        <f>Y73+Z73</f>
        <v>0</v>
      </c>
      <c r="AB73" s="13">
        <f>AA73+X73</f>
        <v>0</v>
      </c>
      <c r="AC73" s="13">
        <v>0</v>
      </c>
      <c r="AD73" s="13">
        <v>0</v>
      </c>
      <c r="AE73" s="13">
        <f>AC73+AD73</f>
        <v>0</v>
      </c>
      <c r="AF73" s="13">
        <v>0</v>
      </c>
      <c r="AG73" s="13">
        <v>0</v>
      </c>
      <c r="AH73" s="13">
        <f>AF73+AG73</f>
        <v>0</v>
      </c>
      <c r="AI73" s="13">
        <f>AH73+AE73</f>
        <v>0</v>
      </c>
      <c r="AJ73" s="13">
        <f>H73-O73-V73-AC73</f>
        <v>1412000</v>
      </c>
      <c r="AK73" s="13">
        <f>I73-P73-W73-AD73</f>
        <v>0</v>
      </c>
      <c r="AL73" s="13">
        <f>AJ73+AK73</f>
        <v>1412000</v>
      </c>
      <c r="AM73" s="13">
        <f>K73-R73-Y73-AF73</f>
        <v>910000</v>
      </c>
      <c r="AN73" s="13">
        <f>L73-S73-Z73-AG73</f>
        <v>0</v>
      </c>
      <c r="AO73" s="13">
        <f>AM73+AN73</f>
        <v>910000</v>
      </c>
      <c r="AP73" s="13">
        <f>AO73+AL73</f>
        <v>2322000</v>
      </c>
      <c r="AQ73" s="25" t="s">
        <v>67</v>
      </c>
      <c r="AR73" s="6">
        <v>3</v>
      </c>
      <c r="AS73" s="13"/>
      <c r="AT73" s="14">
        <v>0</v>
      </c>
      <c r="AU73" s="14"/>
      <c r="AV73" s="14">
        <f t="shared" si="13"/>
        <v>3</v>
      </c>
      <c r="AW73" s="14">
        <f t="shared" si="13"/>
        <v>0</v>
      </c>
      <c r="AY73" s="4"/>
    </row>
    <row r="74" spans="2:51">
      <c r="B74" s="10">
        <v>2013</v>
      </c>
      <c r="C74" s="5">
        <v>8315</v>
      </c>
      <c r="D74" s="10">
        <v>15</v>
      </c>
      <c r="E74" s="10"/>
      <c r="F74" s="10"/>
      <c r="G74" s="11" t="s">
        <v>65</v>
      </c>
      <c r="H74" s="13">
        <f>H76+H78+H80</f>
        <v>0</v>
      </c>
      <c r="I74" s="13">
        <f>I76+I78+I80</f>
        <v>0</v>
      </c>
      <c r="J74" s="13">
        <f>H74+I74</f>
        <v>0</v>
      </c>
      <c r="K74" s="13">
        <f>K76+K78+K80</f>
        <v>29284000</v>
      </c>
      <c r="L74" s="13">
        <f>L76+L78+L80</f>
        <v>0</v>
      </c>
      <c r="M74" s="13">
        <f>K74+L74</f>
        <v>29284000</v>
      </c>
      <c r="N74" s="13">
        <f t="shared" si="0"/>
        <v>29284000</v>
      </c>
      <c r="O74" s="13">
        <f>O76+O78+O80</f>
        <v>0</v>
      </c>
      <c r="P74" s="13">
        <f>P76+P78+P80</f>
        <v>0</v>
      </c>
      <c r="Q74" s="13">
        <f>O74+P74</f>
        <v>0</v>
      </c>
      <c r="R74" s="13">
        <f>R76+R78+R80</f>
        <v>0</v>
      </c>
      <c r="S74" s="13">
        <f>S76+S78+S80</f>
        <v>0</v>
      </c>
      <c r="T74" s="13">
        <f>R74+S74</f>
        <v>0</v>
      </c>
      <c r="U74" s="13">
        <f>T74+Q74</f>
        <v>0</v>
      </c>
      <c r="V74" s="13">
        <f>V76+V78+V80</f>
        <v>0</v>
      </c>
      <c r="W74" s="13">
        <f>W76+W78+W80</f>
        <v>0</v>
      </c>
      <c r="X74" s="13">
        <f>V74+W74</f>
        <v>0</v>
      </c>
      <c r="Y74" s="13">
        <f>Y76+Y78+Y80</f>
        <v>0</v>
      </c>
      <c r="Z74" s="13">
        <f>Z76+Z78+Z80</f>
        <v>0</v>
      </c>
      <c r="AA74" s="13">
        <f>Y74+Z74</f>
        <v>0</v>
      </c>
      <c r="AB74" s="13">
        <f>AA74+X74</f>
        <v>0</v>
      </c>
      <c r="AC74" s="13">
        <f>AC76+AC78+AC80</f>
        <v>0</v>
      </c>
      <c r="AD74" s="13">
        <f>AD76+AD78+AD80</f>
        <v>0</v>
      </c>
      <c r="AE74" s="13">
        <f>AC74+AD74</f>
        <v>0</v>
      </c>
      <c r="AF74" s="13">
        <f>AF76+AF78+AF80</f>
        <v>0</v>
      </c>
      <c r="AG74" s="13">
        <f>AG76+AG78+AG80</f>
        <v>0</v>
      </c>
      <c r="AH74" s="13">
        <f>AF74+AG74</f>
        <v>0</v>
      </c>
      <c r="AI74" s="13">
        <f>AH74+AE74</f>
        <v>0</v>
      </c>
      <c r="AJ74" s="13">
        <f>AJ76+AJ78+AJ80</f>
        <v>0</v>
      </c>
      <c r="AK74" s="13">
        <f>AK76+AK78+AK80</f>
        <v>0</v>
      </c>
      <c r="AL74" s="13">
        <f>AJ74+AK74</f>
        <v>0</v>
      </c>
      <c r="AM74" s="13">
        <f>AM76+AM78+AM80</f>
        <v>29284000</v>
      </c>
      <c r="AN74" s="13">
        <f>AN76+AN78+AN80</f>
        <v>0</v>
      </c>
      <c r="AO74" s="13">
        <f>AM74+AN74</f>
        <v>29284000</v>
      </c>
      <c r="AP74" s="13">
        <f>AO74+AL74</f>
        <v>29284000</v>
      </c>
      <c r="AQ74" s="13"/>
      <c r="AR74" s="6">
        <f>AR76+AR78+AR80</f>
        <v>277</v>
      </c>
      <c r="AS74" s="6">
        <f>AS76+AS78+AS80</f>
        <v>50</v>
      </c>
      <c r="AT74" s="14">
        <f>AT76+AT78+AT80</f>
        <v>0</v>
      </c>
      <c r="AU74" s="14">
        <f>AU76+AU78+AU80</f>
        <v>50</v>
      </c>
      <c r="AV74" s="14">
        <f t="shared" si="13"/>
        <v>277</v>
      </c>
      <c r="AW74" s="14">
        <f t="shared" si="13"/>
        <v>0</v>
      </c>
      <c r="AY74" s="4"/>
    </row>
    <row r="75" spans="2:51" ht="12">
      <c r="B75" s="5">
        <v>2013</v>
      </c>
      <c r="C75" s="10">
        <v>8315</v>
      </c>
      <c r="D75" s="10">
        <v>15</v>
      </c>
      <c r="E75" s="10"/>
      <c r="F75" s="10"/>
      <c r="G75" s="26" t="s">
        <v>68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6"/>
      <c r="AR75" s="13"/>
      <c r="AS75" s="5"/>
      <c r="AT75" s="14"/>
      <c r="AU75" s="14"/>
      <c r="AV75" s="14">
        <f t="shared" si="13"/>
        <v>0</v>
      </c>
      <c r="AW75" s="14">
        <f t="shared" si="13"/>
        <v>0</v>
      </c>
      <c r="AY75" s="4"/>
    </row>
    <row r="76" spans="2:51">
      <c r="B76" s="10">
        <v>2013</v>
      </c>
      <c r="C76" s="5">
        <v>8315</v>
      </c>
      <c r="D76" s="10">
        <v>15</v>
      </c>
      <c r="E76" s="10">
        <v>1000</v>
      </c>
      <c r="F76" s="10"/>
      <c r="G76" s="16" t="s">
        <v>48</v>
      </c>
      <c r="H76" s="13">
        <f>H77</f>
        <v>0</v>
      </c>
      <c r="I76" s="13">
        <f>I77</f>
        <v>0</v>
      </c>
      <c r="J76" s="13">
        <f>H76+I76</f>
        <v>0</v>
      </c>
      <c r="K76" s="13">
        <f>K77</f>
        <v>26300000</v>
      </c>
      <c r="L76" s="13">
        <f>L77</f>
        <v>0</v>
      </c>
      <c r="M76" s="13">
        <v>26300000</v>
      </c>
      <c r="N76" s="13">
        <f t="shared" ref="N76:N105" si="42">M76+J76</f>
        <v>26300000</v>
      </c>
      <c r="O76" s="13">
        <f>O77</f>
        <v>0</v>
      </c>
      <c r="P76" s="13">
        <f>P77</f>
        <v>0</v>
      </c>
      <c r="Q76" s="13">
        <f>O76+P76</f>
        <v>0</v>
      </c>
      <c r="R76" s="13">
        <f>R77</f>
        <v>0</v>
      </c>
      <c r="S76" s="13">
        <f>S77</f>
        <v>0</v>
      </c>
      <c r="T76" s="13">
        <f>R76+S76</f>
        <v>0</v>
      </c>
      <c r="U76" s="13">
        <f t="shared" ref="U76:U105" si="43">T76+Q76</f>
        <v>0</v>
      </c>
      <c r="V76" s="13">
        <f>V77</f>
        <v>0</v>
      </c>
      <c r="W76" s="13">
        <f>W77</f>
        <v>0</v>
      </c>
      <c r="X76" s="13">
        <f>V76+W76</f>
        <v>0</v>
      </c>
      <c r="Y76" s="13">
        <f>Y77</f>
        <v>0</v>
      </c>
      <c r="Z76" s="13">
        <f>Z77</f>
        <v>0</v>
      </c>
      <c r="AA76" s="13">
        <f>Y76+Z76</f>
        <v>0</v>
      </c>
      <c r="AB76" s="13">
        <f t="shared" ref="AB76:AB105" si="44">AA76+X76</f>
        <v>0</v>
      </c>
      <c r="AC76" s="13">
        <f>AC77</f>
        <v>0</v>
      </c>
      <c r="AD76" s="13">
        <f>AD77</f>
        <v>0</v>
      </c>
      <c r="AE76" s="13">
        <f>AC76+AD76</f>
        <v>0</v>
      </c>
      <c r="AF76" s="13">
        <f>AF77</f>
        <v>0</v>
      </c>
      <c r="AG76" s="13">
        <f>AG77</f>
        <v>0</v>
      </c>
      <c r="AH76" s="13">
        <f>AF76+AG76</f>
        <v>0</v>
      </c>
      <c r="AI76" s="13">
        <f t="shared" ref="AI76:AI105" si="45">AH76+AE76</f>
        <v>0</v>
      </c>
      <c r="AJ76" s="13">
        <f>AJ77</f>
        <v>0</v>
      </c>
      <c r="AK76" s="13">
        <f>AK77</f>
        <v>0</v>
      </c>
      <c r="AL76" s="13">
        <f>AJ76+AK76</f>
        <v>0</v>
      </c>
      <c r="AM76" s="13">
        <f>AM77</f>
        <v>26300000</v>
      </c>
      <c r="AN76" s="13">
        <f>AN77</f>
        <v>0</v>
      </c>
      <c r="AO76" s="13">
        <f>AM76+AN76</f>
        <v>26300000</v>
      </c>
      <c r="AP76" s="13">
        <f t="shared" ref="AP76:AP105" si="46">AO76+AL76</f>
        <v>26300000</v>
      </c>
      <c r="AQ76" s="13"/>
      <c r="AR76" s="6">
        <f>AR77</f>
        <v>0</v>
      </c>
      <c r="AS76" s="13">
        <f>AS77</f>
        <v>50</v>
      </c>
      <c r="AT76" s="14">
        <f>AT77</f>
        <v>0</v>
      </c>
      <c r="AU76" s="14">
        <f>AU77</f>
        <v>50</v>
      </c>
      <c r="AV76" s="14">
        <f t="shared" ref="AV76:AW105" si="47">AR76-AT76</f>
        <v>0</v>
      </c>
      <c r="AW76" s="14">
        <f t="shared" si="47"/>
        <v>0</v>
      </c>
      <c r="AY76" s="4"/>
    </row>
    <row r="77" spans="2:51">
      <c r="B77" s="10">
        <v>2013</v>
      </c>
      <c r="C77" s="5">
        <v>8315</v>
      </c>
      <c r="D77" s="10">
        <v>15</v>
      </c>
      <c r="E77" s="10">
        <v>1000</v>
      </c>
      <c r="F77" s="10">
        <v>1200</v>
      </c>
      <c r="G77" s="16" t="s">
        <v>49</v>
      </c>
      <c r="H77" s="13">
        <v>0</v>
      </c>
      <c r="I77" s="13">
        <v>0</v>
      </c>
      <c r="J77" s="13">
        <v>0</v>
      </c>
      <c r="K77" s="13">
        <v>26300000</v>
      </c>
      <c r="L77" s="13">
        <v>0</v>
      </c>
      <c r="M77" s="13">
        <v>26300000</v>
      </c>
      <c r="N77" s="13">
        <f t="shared" si="42"/>
        <v>26300000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f t="shared" si="43"/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f t="shared" si="44"/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f t="shared" si="45"/>
        <v>0</v>
      </c>
      <c r="AJ77" s="13">
        <f>H77-O77-V77-AC77</f>
        <v>0</v>
      </c>
      <c r="AK77" s="13">
        <f>I77-P77-W77-AD77</f>
        <v>0</v>
      </c>
      <c r="AL77" s="13">
        <v>0</v>
      </c>
      <c r="AM77" s="13">
        <f>K77-R77-Y77-AF77</f>
        <v>26300000</v>
      </c>
      <c r="AN77" s="13">
        <f>L77-S77-Z77-AG77</f>
        <v>0</v>
      </c>
      <c r="AO77" s="13">
        <v>0</v>
      </c>
      <c r="AP77" s="13">
        <f t="shared" si="46"/>
        <v>0</v>
      </c>
      <c r="AQ77" s="13"/>
      <c r="AR77" s="6"/>
      <c r="AS77" s="13">
        <v>50</v>
      </c>
      <c r="AT77" s="14">
        <v>0</v>
      </c>
      <c r="AU77" s="14">
        <v>50</v>
      </c>
      <c r="AV77" s="14">
        <f t="shared" si="47"/>
        <v>0</v>
      </c>
      <c r="AW77" s="14">
        <f t="shared" si="47"/>
        <v>0</v>
      </c>
      <c r="AY77" s="4"/>
    </row>
    <row r="78" spans="2:51">
      <c r="B78" s="10">
        <v>2013</v>
      </c>
      <c r="C78" s="5">
        <v>8315</v>
      </c>
      <c r="D78" s="10">
        <v>15</v>
      </c>
      <c r="E78" s="10">
        <v>3000</v>
      </c>
      <c r="F78" s="10"/>
      <c r="G78" s="16" t="s">
        <v>29</v>
      </c>
      <c r="H78" s="13">
        <f>H79</f>
        <v>0</v>
      </c>
      <c r="I78" s="13">
        <f>I79</f>
        <v>0</v>
      </c>
      <c r="J78" s="13">
        <f>H78+I78</f>
        <v>0</v>
      </c>
      <c r="K78" s="13">
        <f>K79</f>
        <v>120000</v>
      </c>
      <c r="L78" s="13">
        <f>L79</f>
        <v>0</v>
      </c>
      <c r="M78" s="13">
        <v>120000</v>
      </c>
      <c r="N78" s="13">
        <f t="shared" si="42"/>
        <v>120000</v>
      </c>
      <c r="O78" s="13">
        <f>O79</f>
        <v>0</v>
      </c>
      <c r="P78" s="13">
        <f>P79</f>
        <v>0</v>
      </c>
      <c r="Q78" s="13">
        <f>O78+P78</f>
        <v>0</v>
      </c>
      <c r="R78" s="13">
        <f>R79</f>
        <v>0</v>
      </c>
      <c r="S78" s="13">
        <f>S79</f>
        <v>0</v>
      </c>
      <c r="T78" s="13">
        <f>R78+S78</f>
        <v>0</v>
      </c>
      <c r="U78" s="13">
        <f t="shared" si="43"/>
        <v>0</v>
      </c>
      <c r="V78" s="13">
        <f>V79</f>
        <v>0</v>
      </c>
      <c r="W78" s="13">
        <f>W79</f>
        <v>0</v>
      </c>
      <c r="X78" s="13">
        <f>V78+W78</f>
        <v>0</v>
      </c>
      <c r="Y78" s="13">
        <f>Y79</f>
        <v>0</v>
      </c>
      <c r="Z78" s="13">
        <f>Z79</f>
        <v>0</v>
      </c>
      <c r="AA78" s="13">
        <f>Y78+Z78</f>
        <v>0</v>
      </c>
      <c r="AB78" s="13">
        <f t="shared" si="44"/>
        <v>0</v>
      </c>
      <c r="AC78" s="13">
        <f>AC79</f>
        <v>0</v>
      </c>
      <c r="AD78" s="13">
        <f>AD79</f>
        <v>0</v>
      </c>
      <c r="AE78" s="13">
        <f>AC78+AD78</f>
        <v>0</v>
      </c>
      <c r="AF78" s="13">
        <f>AF79</f>
        <v>0</v>
      </c>
      <c r="AG78" s="13">
        <f>AG79</f>
        <v>0</v>
      </c>
      <c r="AH78" s="13">
        <f>AF78+AG78</f>
        <v>0</v>
      </c>
      <c r="AI78" s="13">
        <f t="shared" si="45"/>
        <v>0</v>
      </c>
      <c r="AJ78" s="13">
        <f>AJ79</f>
        <v>0</v>
      </c>
      <c r="AK78" s="13">
        <f>AK79</f>
        <v>0</v>
      </c>
      <c r="AL78" s="13">
        <f>AJ78+AK78</f>
        <v>0</v>
      </c>
      <c r="AM78" s="13">
        <f>AM79</f>
        <v>120000</v>
      </c>
      <c r="AN78" s="13">
        <f>AN79</f>
        <v>0</v>
      </c>
      <c r="AO78" s="13">
        <f>AM78+AN78</f>
        <v>120000</v>
      </c>
      <c r="AP78" s="13">
        <f t="shared" si="46"/>
        <v>120000</v>
      </c>
      <c r="AQ78" s="13"/>
      <c r="AR78" s="6">
        <f>AR79</f>
        <v>90</v>
      </c>
      <c r="AS78" s="13"/>
      <c r="AT78" s="14">
        <f>AT79</f>
        <v>0</v>
      </c>
      <c r="AU78" s="14"/>
      <c r="AV78" s="14">
        <f t="shared" si="47"/>
        <v>90</v>
      </c>
      <c r="AW78" s="14">
        <f t="shared" si="47"/>
        <v>0</v>
      </c>
      <c r="AY78" s="4"/>
    </row>
    <row r="79" spans="2:51">
      <c r="B79" s="10">
        <v>2013</v>
      </c>
      <c r="C79" s="5">
        <v>8315</v>
      </c>
      <c r="D79" s="10">
        <v>15</v>
      </c>
      <c r="E79" s="10">
        <v>3000</v>
      </c>
      <c r="F79" s="10">
        <v>3700</v>
      </c>
      <c r="G79" s="16" t="s">
        <v>69</v>
      </c>
      <c r="H79" s="13">
        <v>0</v>
      </c>
      <c r="I79" s="13">
        <v>0</v>
      </c>
      <c r="J79" s="13">
        <v>0</v>
      </c>
      <c r="K79" s="13">
        <v>120000</v>
      </c>
      <c r="L79" s="13">
        <v>0</v>
      </c>
      <c r="M79" s="13">
        <v>120000</v>
      </c>
      <c r="N79" s="13">
        <f t="shared" si="42"/>
        <v>120000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f t="shared" si="43"/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f t="shared" si="44"/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f t="shared" si="45"/>
        <v>0</v>
      </c>
      <c r="AJ79" s="13">
        <f>H79-O79-V79-AC79</f>
        <v>0</v>
      </c>
      <c r="AK79" s="13">
        <f>I79-P79-W79-AD79</f>
        <v>0</v>
      </c>
      <c r="AL79" s="13">
        <v>0</v>
      </c>
      <c r="AM79" s="13">
        <f>K79-R79-Y79-AF79</f>
        <v>120000</v>
      </c>
      <c r="AN79" s="13">
        <f>L79-S79-Z79-AG79</f>
        <v>0</v>
      </c>
      <c r="AO79" s="13">
        <v>0</v>
      </c>
      <c r="AP79" s="13">
        <f t="shared" si="46"/>
        <v>0</v>
      </c>
      <c r="AQ79" s="13" t="s">
        <v>70</v>
      </c>
      <c r="AR79" s="6">
        <v>90</v>
      </c>
      <c r="AS79" s="13"/>
      <c r="AT79" s="14">
        <v>0</v>
      </c>
      <c r="AU79" s="14"/>
      <c r="AV79" s="14">
        <f t="shared" si="47"/>
        <v>90</v>
      </c>
      <c r="AW79" s="14">
        <f t="shared" si="47"/>
        <v>0</v>
      </c>
      <c r="AY79" s="4"/>
    </row>
    <row r="80" spans="2:51">
      <c r="B80" s="10">
        <v>2013</v>
      </c>
      <c r="C80" s="5">
        <v>8315</v>
      </c>
      <c r="D80" s="10">
        <v>15</v>
      </c>
      <c r="E80" s="10">
        <v>5000</v>
      </c>
      <c r="F80" s="10"/>
      <c r="G80" s="16" t="s">
        <v>40</v>
      </c>
      <c r="H80" s="13">
        <f>SUM(H81:H83)</f>
        <v>0</v>
      </c>
      <c r="I80" s="13">
        <f>SUM(I81:I83)</f>
        <v>0</v>
      </c>
      <c r="J80" s="13">
        <f>H80+I80</f>
        <v>0</v>
      </c>
      <c r="K80" s="13">
        <f>SUM(K81:K83)</f>
        <v>2864000</v>
      </c>
      <c r="L80" s="13">
        <f>SUM(L81:L83)</f>
        <v>0</v>
      </c>
      <c r="M80" s="13">
        <v>2864000</v>
      </c>
      <c r="N80" s="13">
        <f t="shared" si="42"/>
        <v>2864000</v>
      </c>
      <c r="O80" s="13">
        <f>SUM(O81:O83)</f>
        <v>0</v>
      </c>
      <c r="P80" s="13">
        <f>SUM(P81:P83)</f>
        <v>0</v>
      </c>
      <c r="Q80" s="13">
        <f>O80+P80</f>
        <v>0</v>
      </c>
      <c r="R80" s="13">
        <f>SUM(R81:R83)</f>
        <v>0</v>
      </c>
      <c r="S80" s="13">
        <f>SUM(S81:S83)</f>
        <v>0</v>
      </c>
      <c r="T80" s="13">
        <f>R80+S80</f>
        <v>0</v>
      </c>
      <c r="U80" s="13">
        <f t="shared" si="43"/>
        <v>0</v>
      </c>
      <c r="V80" s="13">
        <f>SUM(V81:V83)</f>
        <v>0</v>
      </c>
      <c r="W80" s="13">
        <f>SUM(W81:W83)</f>
        <v>0</v>
      </c>
      <c r="X80" s="13">
        <f>V80+W80</f>
        <v>0</v>
      </c>
      <c r="Y80" s="13">
        <f>SUM(Y81:Y83)</f>
        <v>0</v>
      </c>
      <c r="Z80" s="13">
        <f>SUM(Z81:Z83)</f>
        <v>0</v>
      </c>
      <c r="AA80" s="13">
        <f>Y80+Z80</f>
        <v>0</v>
      </c>
      <c r="AB80" s="13">
        <f t="shared" si="44"/>
        <v>0</v>
      </c>
      <c r="AC80" s="13">
        <f>SUM(AC81:AC83)</f>
        <v>0</v>
      </c>
      <c r="AD80" s="13">
        <f>SUM(AD81:AD83)</f>
        <v>0</v>
      </c>
      <c r="AE80" s="13">
        <f>AC80+AD80</f>
        <v>0</v>
      </c>
      <c r="AF80" s="13">
        <f>SUM(AF81:AF83)</f>
        <v>0</v>
      </c>
      <c r="AG80" s="13">
        <f>SUM(AG81:AG83)</f>
        <v>0</v>
      </c>
      <c r="AH80" s="13">
        <f>AF80+AG80</f>
        <v>0</v>
      </c>
      <c r="AI80" s="13">
        <f t="shared" si="45"/>
        <v>0</v>
      </c>
      <c r="AJ80" s="13">
        <f>SUM(AJ81:AJ83)</f>
        <v>0</v>
      </c>
      <c r="AK80" s="13">
        <f>SUM(AK81:AK83)</f>
        <v>0</v>
      </c>
      <c r="AL80" s="13">
        <f>AJ80+AK80</f>
        <v>0</v>
      </c>
      <c r="AM80" s="13">
        <f>SUM(AM81:AM83)</f>
        <v>2864000</v>
      </c>
      <c r="AN80" s="13">
        <f>SUM(AN81:AN83)</f>
        <v>0</v>
      </c>
      <c r="AO80" s="13">
        <f>AM80+AN80</f>
        <v>2864000</v>
      </c>
      <c r="AP80" s="13">
        <f t="shared" si="46"/>
        <v>2864000</v>
      </c>
      <c r="AQ80" s="13" t="s">
        <v>39</v>
      </c>
      <c r="AR80" s="27">
        <f>SUM(AR81:AR83)</f>
        <v>187</v>
      </c>
      <c r="AS80" s="13"/>
      <c r="AT80" s="14">
        <f>SUM(AT81:AT83)</f>
        <v>0</v>
      </c>
      <c r="AU80" s="14"/>
      <c r="AV80" s="14">
        <f t="shared" si="47"/>
        <v>187</v>
      </c>
      <c r="AW80" s="14">
        <f t="shared" si="47"/>
        <v>0</v>
      </c>
      <c r="AY80" s="4"/>
    </row>
    <row r="81" spans="2:51">
      <c r="B81" s="10">
        <v>2013</v>
      </c>
      <c r="C81" s="5">
        <v>8315</v>
      </c>
      <c r="D81" s="10">
        <v>15</v>
      </c>
      <c r="E81" s="10">
        <v>5000</v>
      </c>
      <c r="F81" s="10">
        <v>5100</v>
      </c>
      <c r="G81" s="16" t="s">
        <v>41</v>
      </c>
      <c r="H81" s="13">
        <v>0</v>
      </c>
      <c r="I81" s="13">
        <v>0</v>
      </c>
      <c r="J81" s="13">
        <v>0</v>
      </c>
      <c r="K81" s="13">
        <v>1912000</v>
      </c>
      <c r="L81" s="13">
        <v>0</v>
      </c>
      <c r="M81" s="13">
        <v>1912000</v>
      </c>
      <c r="N81" s="13">
        <f t="shared" si="42"/>
        <v>1912000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f t="shared" si="43"/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f t="shared" si="44"/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f t="shared" si="45"/>
        <v>0</v>
      </c>
      <c r="AJ81" s="13">
        <f>H81-O81-V81-AC81</f>
        <v>0</v>
      </c>
      <c r="AK81" s="13">
        <f>I81-P81-W81-AD81</f>
        <v>0</v>
      </c>
      <c r="AL81" s="13">
        <v>0</v>
      </c>
      <c r="AM81" s="13">
        <f t="shared" ref="AM81:AN83" si="48">K81-R81-Y81-AF81</f>
        <v>1912000</v>
      </c>
      <c r="AN81" s="13">
        <f t="shared" si="48"/>
        <v>0</v>
      </c>
      <c r="AO81" s="13">
        <v>0</v>
      </c>
      <c r="AP81" s="13">
        <f t="shared" si="46"/>
        <v>0</v>
      </c>
      <c r="AQ81" s="13" t="s">
        <v>39</v>
      </c>
      <c r="AR81" s="6">
        <v>180</v>
      </c>
      <c r="AS81" s="13"/>
      <c r="AT81" s="14">
        <v>0</v>
      </c>
      <c r="AU81" s="14"/>
      <c r="AV81" s="14">
        <f t="shared" si="47"/>
        <v>180</v>
      </c>
      <c r="AW81" s="14">
        <f t="shared" si="47"/>
        <v>0</v>
      </c>
      <c r="AY81" s="4"/>
    </row>
    <row r="82" spans="2:51">
      <c r="B82" s="10">
        <v>2013</v>
      </c>
      <c r="C82" s="5">
        <v>8315</v>
      </c>
      <c r="D82" s="10">
        <v>15</v>
      </c>
      <c r="E82" s="10">
        <v>5000</v>
      </c>
      <c r="F82" s="10">
        <v>5200</v>
      </c>
      <c r="G82" s="16" t="s">
        <v>57</v>
      </c>
      <c r="H82" s="13">
        <v>0</v>
      </c>
      <c r="I82" s="13">
        <v>0</v>
      </c>
      <c r="J82" s="13">
        <v>0</v>
      </c>
      <c r="K82" s="13">
        <v>52000</v>
      </c>
      <c r="L82" s="13">
        <v>0</v>
      </c>
      <c r="M82" s="13">
        <v>52000</v>
      </c>
      <c r="N82" s="13">
        <f t="shared" si="42"/>
        <v>52000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f t="shared" si="43"/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f t="shared" si="44"/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f t="shared" si="45"/>
        <v>0</v>
      </c>
      <c r="AJ82" s="13">
        <v>0</v>
      </c>
      <c r="AK82" s="13">
        <f>I82-P82-W82-AD82</f>
        <v>0</v>
      </c>
      <c r="AL82" s="13">
        <v>0</v>
      </c>
      <c r="AM82" s="13">
        <f t="shared" si="48"/>
        <v>52000</v>
      </c>
      <c r="AN82" s="13">
        <f t="shared" si="48"/>
        <v>0</v>
      </c>
      <c r="AO82" s="13">
        <v>0</v>
      </c>
      <c r="AP82" s="13">
        <f t="shared" si="46"/>
        <v>0</v>
      </c>
      <c r="AQ82" s="13" t="s">
        <v>39</v>
      </c>
      <c r="AR82" s="6">
        <v>2</v>
      </c>
      <c r="AS82" s="13"/>
      <c r="AT82" s="14">
        <v>0</v>
      </c>
      <c r="AU82" s="14"/>
      <c r="AV82" s="14">
        <f t="shared" si="47"/>
        <v>2</v>
      </c>
      <c r="AW82" s="14">
        <f t="shared" si="47"/>
        <v>0</v>
      </c>
      <c r="AY82" s="4"/>
    </row>
    <row r="83" spans="2:51">
      <c r="B83" s="10">
        <v>2013</v>
      </c>
      <c r="C83" s="5">
        <v>8315</v>
      </c>
      <c r="D83" s="10">
        <v>15</v>
      </c>
      <c r="E83" s="10">
        <v>5000</v>
      </c>
      <c r="F83" s="10">
        <v>5400</v>
      </c>
      <c r="G83" s="16" t="s">
        <v>53</v>
      </c>
      <c r="H83" s="13">
        <v>0</v>
      </c>
      <c r="I83" s="13">
        <v>0</v>
      </c>
      <c r="J83" s="13">
        <v>0</v>
      </c>
      <c r="K83" s="13">
        <v>900000</v>
      </c>
      <c r="L83" s="13">
        <v>0</v>
      </c>
      <c r="M83" s="13">
        <v>900000</v>
      </c>
      <c r="N83" s="13">
        <f t="shared" si="42"/>
        <v>900000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f t="shared" si="43"/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f t="shared" si="44"/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f t="shared" si="45"/>
        <v>0</v>
      </c>
      <c r="AJ83" s="13">
        <f>H83-O83-V83-AC83</f>
        <v>0</v>
      </c>
      <c r="AK83" s="13">
        <f>I83-P83-W83-AD83</f>
        <v>0</v>
      </c>
      <c r="AL83" s="13">
        <v>0</v>
      </c>
      <c r="AM83" s="13">
        <f t="shared" si="48"/>
        <v>900000</v>
      </c>
      <c r="AN83" s="13">
        <f t="shared" si="48"/>
        <v>0</v>
      </c>
      <c r="AO83" s="13">
        <v>0</v>
      </c>
      <c r="AP83" s="13">
        <f t="shared" si="46"/>
        <v>0</v>
      </c>
      <c r="AQ83" s="13" t="s">
        <v>39</v>
      </c>
      <c r="AR83" s="6">
        <v>5</v>
      </c>
      <c r="AS83" s="13"/>
      <c r="AT83" s="14">
        <v>0</v>
      </c>
      <c r="AU83" s="14"/>
      <c r="AV83" s="14">
        <f t="shared" si="47"/>
        <v>5</v>
      </c>
      <c r="AW83" s="14">
        <f t="shared" si="47"/>
        <v>0</v>
      </c>
      <c r="AY83" s="4"/>
    </row>
    <row r="84" spans="2:51">
      <c r="B84" s="10">
        <v>2013</v>
      </c>
      <c r="C84" s="5">
        <v>8315</v>
      </c>
      <c r="D84" s="10">
        <v>16</v>
      </c>
      <c r="E84" s="10"/>
      <c r="F84" s="10"/>
      <c r="G84" s="11" t="s">
        <v>4</v>
      </c>
      <c r="H84" s="13">
        <f>H85+H87</f>
        <v>6478200</v>
      </c>
      <c r="I84" s="13">
        <f>I85+I87</f>
        <v>0</v>
      </c>
      <c r="J84" s="13">
        <f>H84+I84</f>
        <v>6478200</v>
      </c>
      <c r="K84" s="13">
        <f>K85+K87</f>
        <v>2050000</v>
      </c>
      <c r="L84" s="13">
        <f>L85+L87</f>
        <v>0</v>
      </c>
      <c r="M84" s="13">
        <f>K84+L84</f>
        <v>2050000</v>
      </c>
      <c r="N84" s="13">
        <f t="shared" si="42"/>
        <v>8528200</v>
      </c>
      <c r="O84" s="13">
        <f>O85+O87</f>
        <v>0</v>
      </c>
      <c r="P84" s="13">
        <f>P85+P87</f>
        <v>0</v>
      </c>
      <c r="Q84" s="13">
        <f>O84+P84</f>
        <v>0</v>
      </c>
      <c r="R84" s="13">
        <f>R85+R87</f>
        <v>0</v>
      </c>
      <c r="S84" s="13">
        <f>S85+S87</f>
        <v>0</v>
      </c>
      <c r="T84" s="13">
        <f>R84+S84</f>
        <v>0</v>
      </c>
      <c r="U84" s="13">
        <f t="shared" si="43"/>
        <v>0</v>
      </c>
      <c r="V84" s="13">
        <f>V85+V87</f>
        <v>0</v>
      </c>
      <c r="W84" s="13">
        <f>W85+W87</f>
        <v>0</v>
      </c>
      <c r="X84" s="13">
        <f>V84+W84</f>
        <v>0</v>
      </c>
      <c r="Y84" s="13">
        <f>Y85+Y87</f>
        <v>0</v>
      </c>
      <c r="Z84" s="13">
        <f>Z85+Z87</f>
        <v>0</v>
      </c>
      <c r="AA84" s="13">
        <f>Y84+Z84</f>
        <v>0</v>
      </c>
      <c r="AB84" s="13">
        <f t="shared" si="44"/>
        <v>0</v>
      </c>
      <c r="AC84" s="13">
        <f>AC85+AC87</f>
        <v>0</v>
      </c>
      <c r="AD84" s="13">
        <f>AD85+AD87</f>
        <v>0</v>
      </c>
      <c r="AE84" s="13">
        <f>AC84+AD84</f>
        <v>0</v>
      </c>
      <c r="AF84" s="13">
        <f>AF85+AF87</f>
        <v>0</v>
      </c>
      <c r="AG84" s="13">
        <f>AG85+AG87</f>
        <v>0</v>
      </c>
      <c r="AH84" s="13">
        <f>AF84+AG84</f>
        <v>0</v>
      </c>
      <c r="AI84" s="13">
        <f t="shared" si="45"/>
        <v>0</v>
      </c>
      <c r="AJ84" s="13">
        <f>AJ85+AJ87</f>
        <v>6478200</v>
      </c>
      <c r="AK84" s="13">
        <f>AK85+AK87</f>
        <v>0</v>
      </c>
      <c r="AL84" s="13">
        <f>AJ84+AK84</f>
        <v>6478200</v>
      </c>
      <c r="AM84" s="13">
        <f>AM85+AM87</f>
        <v>2050000</v>
      </c>
      <c r="AN84" s="13">
        <f>AN85+AN87</f>
        <v>0</v>
      </c>
      <c r="AO84" s="13">
        <f>AM84+AN84</f>
        <v>2050000</v>
      </c>
      <c r="AP84" s="13">
        <f t="shared" si="46"/>
        <v>8528200</v>
      </c>
      <c r="AQ84" s="13"/>
      <c r="AR84" s="6">
        <f>AR85+AR87</f>
        <v>7</v>
      </c>
      <c r="AS84" s="13"/>
      <c r="AT84" s="14">
        <f>AT85+AT87</f>
        <v>0</v>
      </c>
      <c r="AU84" s="14"/>
      <c r="AV84" s="14">
        <f t="shared" si="47"/>
        <v>7</v>
      </c>
      <c r="AW84" s="14">
        <f t="shared" si="47"/>
        <v>0</v>
      </c>
      <c r="AY84" s="4"/>
    </row>
    <row r="85" spans="2:51">
      <c r="B85" s="10">
        <v>2013</v>
      </c>
      <c r="C85" s="5">
        <v>8315</v>
      </c>
      <c r="D85" s="10">
        <v>16</v>
      </c>
      <c r="E85" s="10">
        <v>3000</v>
      </c>
      <c r="F85" s="10"/>
      <c r="G85" s="16" t="s">
        <v>29</v>
      </c>
      <c r="H85" s="13">
        <f>H86</f>
        <v>0</v>
      </c>
      <c r="I85" s="13">
        <f>I86</f>
        <v>0</v>
      </c>
      <c r="J85" s="13">
        <f>H85+I85</f>
        <v>0</v>
      </c>
      <c r="K85" s="13">
        <f>K86</f>
        <v>2050000</v>
      </c>
      <c r="L85" s="13">
        <f>L86</f>
        <v>0</v>
      </c>
      <c r="M85" s="13">
        <v>2050000</v>
      </c>
      <c r="N85" s="13">
        <f t="shared" si="42"/>
        <v>2050000</v>
      </c>
      <c r="O85" s="13">
        <f>O86</f>
        <v>0</v>
      </c>
      <c r="P85" s="13">
        <f>P86</f>
        <v>0</v>
      </c>
      <c r="Q85" s="13">
        <f>O85+P85</f>
        <v>0</v>
      </c>
      <c r="R85" s="13">
        <f>R86</f>
        <v>0</v>
      </c>
      <c r="S85" s="13">
        <f>S86</f>
        <v>0</v>
      </c>
      <c r="T85" s="13">
        <f>R85+S85</f>
        <v>0</v>
      </c>
      <c r="U85" s="13">
        <f t="shared" si="43"/>
        <v>0</v>
      </c>
      <c r="V85" s="13">
        <f>V86</f>
        <v>0</v>
      </c>
      <c r="W85" s="13">
        <f>W86</f>
        <v>0</v>
      </c>
      <c r="X85" s="13">
        <f>V85+W85</f>
        <v>0</v>
      </c>
      <c r="Y85" s="13">
        <f>Y86</f>
        <v>0</v>
      </c>
      <c r="Z85" s="13">
        <f>Z86</f>
        <v>0</v>
      </c>
      <c r="AA85" s="13">
        <f>Y85+Z85</f>
        <v>0</v>
      </c>
      <c r="AB85" s="13">
        <f t="shared" si="44"/>
        <v>0</v>
      </c>
      <c r="AC85" s="13">
        <f>AC86</f>
        <v>0</v>
      </c>
      <c r="AD85" s="13">
        <f>AD86</f>
        <v>0</v>
      </c>
      <c r="AE85" s="13">
        <f>AC85+AD85</f>
        <v>0</v>
      </c>
      <c r="AF85" s="13">
        <f>AF86</f>
        <v>0</v>
      </c>
      <c r="AG85" s="13">
        <f>AG86</f>
        <v>0</v>
      </c>
      <c r="AH85" s="13">
        <f>AF85+AG85</f>
        <v>0</v>
      </c>
      <c r="AI85" s="13">
        <f t="shared" si="45"/>
        <v>0</v>
      </c>
      <c r="AJ85" s="13">
        <f>AJ86</f>
        <v>0</v>
      </c>
      <c r="AK85" s="13">
        <f>AK86</f>
        <v>0</v>
      </c>
      <c r="AL85" s="13">
        <f>AJ85+AK85</f>
        <v>0</v>
      </c>
      <c r="AM85" s="13">
        <f>AM86</f>
        <v>2050000</v>
      </c>
      <c r="AN85" s="13">
        <f>AN86</f>
        <v>0</v>
      </c>
      <c r="AO85" s="13">
        <f>AM85+AN85</f>
        <v>2050000</v>
      </c>
      <c r="AP85" s="13">
        <f t="shared" si="46"/>
        <v>2050000</v>
      </c>
      <c r="AQ85" s="13"/>
      <c r="AR85" s="6">
        <f>AR86</f>
        <v>1</v>
      </c>
      <c r="AS85" s="13"/>
      <c r="AT85" s="14">
        <f>AT86</f>
        <v>0</v>
      </c>
      <c r="AU85" s="14"/>
      <c r="AV85" s="14">
        <f t="shared" si="47"/>
        <v>1</v>
      </c>
      <c r="AW85" s="14">
        <f t="shared" si="47"/>
        <v>0</v>
      </c>
      <c r="AY85" s="4"/>
    </row>
    <row r="86" spans="2:51">
      <c r="B86" s="10">
        <v>2013</v>
      </c>
      <c r="C86" s="5">
        <v>8315</v>
      </c>
      <c r="D86" s="10">
        <v>16</v>
      </c>
      <c r="E86" s="10">
        <v>3000</v>
      </c>
      <c r="F86" s="10">
        <v>3300</v>
      </c>
      <c r="G86" s="16" t="s">
        <v>30</v>
      </c>
      <c r="H86" s="13">
        <v>0</v>
      </c>
      <c r="I86" s="13">
        <v>0</v>
      </c>
      <c r="J86" s="13">
        <v>0</v>
      </c>
      <c r="K86" s="13">
        <v>2050000</v>
      </c>
      <c r="L86" s="13">
        <v>0</v>
      </c>
      <c r="M86" s="13">
        <v>2050000</v>
      </c>
      <c r="N86" s="13">
        <f t="shared" si="42"/>
        <v>2050000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f t="shared" si="43"/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f t="shared" si="44"/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f t="shared" si="45"/>
        <v>0</v>
      </c>
      <c r="AJ86" s="13">
        <f>H86-O86-V86-AC86</f>
        <v>0</v>
      </c>
      <c r="AK86" s="13">
        <f>I86-P86-W86-AD86</f>
        <v>0</v>
      </c>
      <c r="AL86" s="13">
        <v>0</v>
      </c>
      <c r="AM86" s="13">
        <f>K86-R86-Y86-AF86</f>
        <v>2050000</v>
      </c>
      <c r="AN86" s="13">
        <f>L86-S86-Z86-AG86</f>
        <v>0</v>
      </c>
      <c r="AO86" s="13">
        <v>0</v>
      </c>
      <c r="AP86" s="13">
        <f t="shared" si="46"/>
        <v>0</v>
      </c>
      <c r="AQ86" s="13" t="s">
        <v>35</v>
      </c>
      <c r="AR86" s="6">
        <v>1</v>
      </c>
      <c r="AS86" s="13"/>
      <c r="AT86" s="14">
        <v>0</v>
      </c>
      <c r="AU86" s="14"/>
      <c r="AV86" s="14">
        <f t="shared" si="47"/>
        <v>1</v>
      </c>
      <c r="AW86" s="14">
        <f t="shared" si="47"/>
        <v>0</v>
      </c>
      <c r="AY86" s="4"/>
    </row>
    <row r="87" spans="2:51">
      <c r="B87" s="10">
        <v>2013</v>
      </c>
      <c r="C87" s="5">
        <v>8315</v>
      </c>
      <c r="D87" s="10">
        <v>16</v>
      </c>
      <c r="E87" s="10">
        <v>5000</v>
      </c>
      <c r="F87" s="10"/>
      <c r="G87" s="16" t="s">
        <v>71</v>
      </c>
      <c r="H87" s="13">
        <f>H88</f>
        <v>6478200</v>
      </c>
      <c r="I87" s="13">
        <f>I88</f>
        <v>0</v>
      </c>
      <c r="J87" s="13">
        <f>H87+I87</f>
        <v>6478200</v>
      </c>
      <c r="K87" s="13">
        <f>K88</f>
        <v>0</v>
      </c>
      <c r="L87" s="13">
        <f>L88</f>
        <v>0</v>
      </c>
      <c r="M87" s="13">
        <v>0</v>
      </c>
      <c r="N87" s="13">
        <f t="shared" si="42"/>
        <v>6478200</v>
      </c>
      <c r="O87" s="13">
        <f>O88</f>
        <v>0</v>
      </c>
      <c r="P87" s="13">
        <f>P88</f>
        <v>0</v>
      </c>
      <c r="Q87" s="13">
        <f t="shared" ref="Q87:Q93" si="49">O87+P87</f>
        <v>0</v>
      </c>
      <c r="R87" s="13">
        <f>R88</f>
        <v>0</v>
      </c>
      <c r="S87" s="13">
        <f>S88</f>
        <v>0</v>
      </c>
      <c r="T87" s="13">
        <f t="shared" ref="T87:T93" si="50">R87+S87</f>
        <v>0</v>
      </c>
      <c r="U87" s="13">
        <f t="shared" si="43"/>
        <v>0</v>
      </c>
      <c r="V87" s="13">
        <f>V88</f>
        <v>0</v>
      </c>
      <c r="W87" s="13">
        <f>W88</f>
        <v>0</v>
      </c>
      <c r="X87" s="13">
        <f t="shared" ref="X87:X93" si="51">V87+W87</f>
        <v>0</v>
      </c>
      <c r="Y87" s="13">
        <f>Y88</f>
        <v>0</v>
      </c>
      <c r="Z87" s="13">
        <f>Z88</f>
        <v>0</v>
      </c>
      <c r="AA87" s="13">
        <f t="shared" ref="AA87:AA93" si="52">Y87+Z87</f>
        <v>0</v>
      </c>
      <c r="AB87" s="13">
        <f t="shared" si="44"/>
        <v>0</v>
      </c>
      <c r="AC87" s="13">
        <f>AC88</f>
        <v>0</v>
      </c>
      <c r="AD87" s="13">
        <f>AD88</f>
        <v>0</v>
      </c>
      <c r="AE87" s="13">
        <f t="shared" ref="AE87:AE93" si="53">AC87+AD87</f>
        <v>0</v>
      </c>
      <c r="AF87" s="13">
        <f>AF88</f>
        <v>0</v>
      </c>
      <c r="AG87" s="13">
        <f>AG88</f>
        <v>0</v>
      </c>
      <c r="AH87" s="13">
        <f t="shared" ref="AH87:AH93" si="54">AF87+AG87</f>
        <v>0</v>
      </c>
      <c r="AI87" s="13">
        <f t="shared" si="45"/>
        <v>0</v>
      </c>
      <c r="AJ87" s="13">
        <f>AJ88</f>
        <v>6478200</v>
      </c>
      <c r="AK87" s="13">
        <f>AK88</f>
        <v>0</v>
      </c>
      <c r="AL87" s="13">
        <f t="shared" ref="AL87:AL93" si="55">AJ87+AK87</f>
        <v>6478200</v>
      </c>
      <c r="AM87" s="13">
        <f>AM88</f>
        <v>0</v>
      </c>
      <c r="AN87" s="13">
        <f>AN88</f>
        <v>0</v>
      </c>
      <c r="AO87" s="13">
        <f t="shared" ref="AO87:AO93" si="56">AM87+AN87</f>
        <v>0</v>
      </c>
      <c r="AP87" s="13">
        <f t="shared" si="46"/>
        <v>6478200</v>
      </c>
      <c r="AQ87" s="13"/>
      <c r="AR87" s="6">
        <f>AR88</f>
        <v>6</v>
      </c>
      <c r="AS87" s="13"/>
      <c r="AT87" s="14">
        <f>AT88</f>
        <v>0</v>
      </c>
      <c r="AU87" s="14"/>
      <c r="AV87" s="14">
        <f t="shared" si="47"/>
        <v>6</v>
      </c>
      <c r="AW87" s="14">
        <f t="shared" si="47"/>
        <v>0</v>
      </c>
      <c r="AY87" s="4"/>
    </row>
    <row r="88" spans="2:51">
      <c r="B88" s="10">
        <v>2013</v>
      </c>
      <c r="C88" s="5">
        <v>8315</v>
      </c>
      <c r="D88" s="10">
        <v>16</v>
      </c>
      <c r="E88" s="10">
        <v>5000</v>
      </c>
      <c r="F88" s="10">
        <v>5300</v>
      </c>
      <c r="G88" s="16" t="s">
        <v>72</v>
      </c>
      <c r="H88" s="13">
        <v>6478200</v>
      </c>
      <c r="I88" s="13">
        <v>0</v>
      </c>
      <c r="J88" s="13">
        <v>6478200</v>
      </c>
      <c r="K88" s="13">
        <v>0</v>
      </c>
      <c r="L88" s="13">
        <v>0</v>
      </c>
      <c r="M88" s="13">
        <v>0</v>
      </c>
      <c r="N88" s="13">
        <f t="shared" si="42"/>
        <v>6478200</v>
      </c>
      <c r="O88" s="13">
        <v>0</v>
      </c>
      <c r="P88" s="13">
        <v>0</v>
      </c>
      <c r="Q88" s="13">
        <f t="shared" si="49"/>
        <v>0</v>
      </c>
      <c r="R88" s="13">
        <v>0</v>
      </c>
      <c r="S88" s="13">
        <v>0</v>
      </c>
      <c r="T88" s="13">
        <f t="shared" si="50"/>
        <v>0</v>
      </c>
      <c r="U88" s="13">
        <f t="shared" si="43"/>
        <v>0</v>
      </c>
      <c r="V88" s="13">
        <v>0</v>
      </c>
      <c r="W88" s="13">
        <v>0</v>
      </c>
      <c r="X88" s="13">
        <f t="shared" si="51"/>
        <v>0</v>
      </c>
      <c r="Y88" s="13">
        <v>0</v>
      </c>
      <c r="Z88" s="13">
        <v>0</v>
      </c>
      <c r="AA88" s="13">
        <f t="shared" si="52"/>
        <v>0</v>
      </c>
      <c r="AB88" s="13">
        <f t="shared" si="44"/>
        <v>0</v>
      </c>
      <c r="AC88" s="13">
        <v>0</v>
      </c>
      <c r="AD88" s="13">
        <v>0</v>
      </c>
      <c r="AE88" s="13">
        <f t="shared" si="53"/>
        <v>0</v>
      </c>
      <c r="AF88" s="13">
        <v>0</v>
      </c>
      <c r="AG88" s="13">
        <v>0</v>
      </c>
      <c r="AH88" s="13">
        <f t="shared" si="54"/>
        <v>0</v>
      </c>
      <c r="AI88" s="13">
        <f t="shared" si="45"/>
        <v>0</v>
      </c>
      <c r="AJ88" s="13">
        <f>H88-O88-V88-AC88</f>
        <v>6478200</v>
      </c>
      <c r="AK88" s="13">
        <f>I88-P88-W88-AD88</f>
        <v>0</v>
      </c>
      <c r="AL88" s="13">
        <f t="shared" si="55"/>
        <v>6478200</v>
      </c>
      <c r="AM88" s="13">
        <f>K88-R88-Y88-AF88</f>
        <v>0</v>
      </c>
      <c r="AN88" s="13">
        <f>L88-S88-Z88-AG88</f>
        <v>0</v>
      </c>
      <c r="AO88" s="13">
        <f t="shared" si="56"/>
        <v>0</v>
      </c>
      <c r="AP88" s="13">
        <f t="shared" si="46"/>
        <v>6478200</v>
      </c>
      <c r="AQ88" s="13" t="s">
        <v>39</v>
      </c>
      <c r="AR88" s="6">
        <v>6</v>
      </c>
      <c r="AS88" s="13"/>
      <c r="AT88" s="14">
        <v>0</v>
      </c>
      <c r="AU88" s="14"/>
      <c r="AV88" s="14">
        <f t="shared" si="47"/>
        <v>6</v>
      </c>
      <c r="AW88" s="14">
        <f t="shared" si="47"/>
        <v>0</v>
      </c>
      <c r="AY88" s="4"/>
    </row>
    <row r="89" spans="2:51" ht="33.75">
      <c r="B89" s="10">
        <v>2013</v>
      </c>
      <c r="C89" s="5">
        <v>8315</v>
      </c>
      <c r="D89" s="10">
        <v>17</v>
      </c>
      <c r="E89" s="10"/>
      <c r="F89" s="10"/>
      <c r="G89" s="11" t="s">
        <v>73</v>
      </c>
      <c r="H89" s="18">
        <f>H90+H93+H96+H104</f>
        <v>251792028</v>
      </c>
      <c r="I89" s="18">
        <f>I90+I93+I96+I104</f>
        <v>106855849.59650001</v>
      </c>
      <c r="J89" s="18">
        <f>H89+I89</f>
        <v>358647877.59650004</v>
      </c>
      <c r="K89" s="18">
        <f>K90+K93+K96+K104</f>
        <v>54187227</v>
      </c>
      <c r="L89" s="18">
        <f>L90+L93+L96+L104</f>
        <v>0</v>
      </c>
      <c r="M89" s="13">
        <f>K89+L89</f>
        <v>54187227</v>
      </c>
      <c r="N89" s="18">
        <f t="shared" si="42"/>
        <v>412835104.59650004</v>
      </c>
      <c r="O89" s="18">
        <f>O90+O93+O96+O104</f>
        <v>0</v>
      </c>
      <c r="P89" s="18">
        <f>P90+P93+P96+P104</f>
        <v>0</v>
      </c>
      <c r="Q89" s="18">
        <f t="shared" si="49"/>
        <v>0</v>
      </c>
      <c r="R89" s="18">
        <f>R90+R93+R96+R104</f>
        <v>0</v>
      </c>
      <c r="S89" s="18">
        <f>S90+S93+S96+S104</f>
        <v>0</v>
      </c>
      <c r="T89" s="13">
        <f t="shared" si="50"/>
        <v>0</v>
      </c>
      <c r="U89" s="18">
        <f t="shared" si="43"/>
        <v>0</v>
      </c>
      <c r="V89" s="18">
        <f>V90+V93+V96+V104</f>
        <v>0</v>
      </c>
      <c r="W89" s="18">
        <f>W90+W93+W96+W104</f>
        <v>0</v>
      </c>
      <c r="X89" s="18">
        <f t="shared" si="51"/>
        <v>0</v>
      </c>
      <c r="Y89" s="18">
        <f>Y90+Y93+Y96+Y104</f>
        <v>0</v>
      </c>
      <c r="Z89" s="18">
        <f>Z90+Z93+Z96+Z104</f>
        <v>0</v>
      </c>
      <c r="AA89" s="13">
        <f t="shared" si="52"/>
        <v>0</v>
      </c>
      <c r="AB89" s="18">
        <f t="shared" si="44"/>
        <v>0</v>
      </c>
      <c r="AC89" s="18">
        <f>AC90+AC93+AC96+AC104</f>
        <v>0</v>
      </c>
      <c r="AD89" s="18">
        <f>AD90+AD93+AD96+AD104</f>
        <v>0</v>
      </c>
      <c r="AE89" s="18">
        <f t="shared" si="53"/>
        <v>0</v>
      </c>
      <c r="AF89" s="18">
        <f>AF90+AF93+AF96+AF104</f>
        <v>0</v>
      </c>
      <c r="AG89" s="18">
        <f>AG90+AG93+AG96+AG104</f>
        <v>0</v>
      </c>
      <c r="AH89" s="13">
        <f t="shared" si="54"/>
        <v>0</v>
      </c>
      <c r="AI89" s="18">
        <f t="shared" si="45"/>
        <v>0</v>
      </c>
      <c r="AJ89" s="18">
        <f>AJ90+AJ93+AJ96+AJ104</f>
        <v>251792028</v>
      </c>
      <c r="AK89" s="18">
        <f>AK90+AK93+AK96+AK104</f>
        <v>106855849.59650001</v>
      </c>
      <c r="AL89" s="18">
        <f t="shared" si="55"/>
        <v>358647877.59650004</v>
      </c>
      <c r="AM89" s="18">
        <f>AM90+AM93+AM96+AM104</f>
        <v>54187227</v>
      </c>
      <c r="AN89" s="18">
        <f>AN90+AN93+AN96+AN104</f>
        <v>0</v>
      </c>
      <c r="AO89" s="13">
        <f t="shared" si="56"/>
        <v>54187227</v>
      </c>
      <c r="AP89" s="18">
        <f t="shared" si="46"/>
        <v>412835104.59650004</v>
      </c>
      <c r="AQ89" s="7"/>
      <c r="AR89" s="6">
        <f>AR90+AR93+AR96+AR104</f>
        <v>143386.60999999999</v>
      </c>
      <c r="AS89" s="13"/>
      <c r="AT89" s="19">
        <f>AT90+AT93+AT96+AT104</f>
        <v>0</v>
      </c>
      <c r="AU89" s="19"/>
      <c r="AV89" s="19">
        <f t="shared" si="47"/>
        <v>143386.60999999999</v>
      </c>
      <c r="AW89" s="19">
        <f t="shared" si="47"/>
        <v>0</v>
      </c>
      <c r="AY89" s="4"/>
    </row>
    <row r="90" spans="2:51">
      <c r="B90" s="10">
        <v>2013</v>
      </c>
      <c r="C90" s="5">
        <v>8315</v>
      </c>
      <c r="D90" s="10">
        <v>17</v>
      </c>
      <c r="E90" s="10">
        <v>2000</v>
      </c>
      <c r="F90" s="10"/>
      <c r="G90" s="16" t="s">
        <v>37</v>
      </c>
      <c r="H90" s="18">
        <f>SUM(H91:H92)</f>
        <v>91328130.200000003</v>
      </c>
      <c r="I90" s="18">
        <f>SUM(I91:I92)</f>
        <v>37936332.376500003</v>
      </c>
      <c r="J90" s="13">
        <f>H90+I90</f>
        <v>129264462.5765</v>
      </c>
      <c r="K90" s="18">
        <f>SUM(K91:K92)</f>
        <v>0</v>
      </c>
      <c r="L90" s="18">
        <f>SUM(L91:L92)</f>
        <v>0</v>
      </c>
      <c r="M90" s="18">
        <v>0</v>
      </c>
      <c r="N90" s="18">
        <f t="shared" si="42"/>
        <v>129264462.5765</v>
      </c>
      <c r="O90" s="18">
        <f>SUM(O91:O92)</f>
        <v>0</v>
      </c>
      <c r="P90" s="18">
        <f>SUM(P91:P92)</f>
        <v>0</v>
      </c>
      <c r="Q90" s="13">
        <f t="shared" si="49"/>
        <v>0</v>
      </c>
      <c r="R90" s="18">
        <f>SUM(R91:R92)</f>
        <v>0</v>
      </c>
      <c r="S90" s="18">
        <f>SUM(S91:S92)</f>
        <v>0</v>
      </c>
      <c r="T90" s="18">
        <f t="shared" si="50"/>
        <v>0</v>
      </c>
      <c r="U90" s="18">
        <f t="shared" si="43"/>
        <v>0</v>
      </c>
      <c r="V90" s="18">
        <f>SUM(V91:V92)</f>
        <v>0</v>
      </c>
      <c r="W90" s="18">
        <f>SUM(W91:W92)</f>
        <v>0</v>
      </c>
      <c r="X90" s="13">
        <f t="shared" si="51"/>
        <v>0</v>
      </c>
      <c r="Y90" s="18">
        <f>SUM(Y91:Y92)</f>
        <v>0</v>
      </c>
      <c r="Z90" s="18">
        <f>SUM(Z91:Z92)</f>
        <v>0</v>
      </c>
      <c r="AA90" s="18">
        <f t="shared" si="52"/>
        <v>0</v>
      </c>
      <c r="AB90" s="18">
        <f t="shared" si="44"/>
        <v>0</v>
      </c>
      <c r="AC90" s="18">
        <f>SUM(AC91:AC92)</f>
        <v>0</v>
      </c>
      <c r="AD90" s="18">
        <f>SUM(AD91:AD92)</f>
        <v>0</v>
      </c>
      <c r="AE90" s="13">
        <f t="shared" si="53"/>
        <v>0</v>
      </c>
      <c r="AF90" s="18">
        <f>SUM(AF91:AF92)</f>
        <v>0</v>
      </c>
      <c r="AG90" s="18">
        <f>SUM(AG91:AG92)</f>
        <v>0</v>
      </c>
      <c r="AH90" s="18">
        <f t="shared" si="54"/>
        <v>0</v>
      </c>
      <c r="AI90" s="18">
        <f t="shared" si="45"/>
        <v>0</v>
      </c>
      <c r="AJ90" s="18">
        <f>SUM(AJ91:AJ92)</f>
        <v>91328130.200000003</v>
      </c>
      <c r="AK90" s="18">
        <f>SUM(AK91:AK92)</f>
        <v>37936332.376500003</v>
      </c>
      <c r="AL90" s="13">
        <f t="shared" si="55"/>
        <v>129264462.5765</v>
      </c>
      <c r="AM90" s="18">
        <f>SUM(AM91:AM92)</f>
        <v>0</v>
      </c>
      <c r="AN90" s="18">
        <f>SUM(AN91:AN92)</f>
        <v>0</v>
      </c>
      <c r="AO90" s="18">
        <f t="shared" si="56"/>
        <v>0</v>
      </c>
      <c r="AP90" s="18">
        <f t="shared" si="46"/>
        <v>129264462.5765</v>
      </c>
      <c r="AQ90" s="7"/>
      <c r="AR90" s="6">
        <f>AR91+AR92</f>
        <v>138857.60999999999</v>
      </c>
      <c r="AS90" s="13"/>
      <c r="AT90" s="19">
        <f>AT91+AT92</f>
        <v>0</v>
      </c>
      <c r="AU90" s="19"/>
      <c r="AV90" s="19">
        <f t="shared" si="47"/>
        <v>138857.60999999999</v>
      </c>
      <c r="AW90" s="19">
        <f t="shared" si="47"/>
        <v>0</v>
      </c>
      <c r="AY90" s="4"/>
    </row>
    <row r="91" spans="2:51" ht="22.5">
      <c r="B91" s="10">
        <v>2013</v>
      </c>
      <c r="C91" s="5">
        <v>8315</v>
      </c>
      <c r="D91" s="10">
        <v>17</v>
      </c>
      <c r="E91" s="10">
        <v>2000</v>
      </c>
      <c r="F91" s="10">
        <v>2700</v>
      </c>
      <c r="G91" s="16" t="s">
        <v>74</v>
      </c>
      <c r="H91" s="18">
        <v>54954730.200000003</v>
      </c>
      <c r="I91" s="18">
        <v>27592271.096500002</v>
      </c>
      <c r="J91" s="18">
        <v>82547001.296499997</v>
      </c>
      <c r="K91" s="18">
        <v>0</v>
      </c>
      <c r="L91" s="18">
        <v>0</v>
      </c>
      <c r="M91" s="18">
        <v>0</v>
      </c>
      <c r="N91" s="18">
        <f t="shared" si="42"/>
        <v>82547001.296499997</v>
      </c>
      <c r="O91" s="18">
        <v>0</v>
      </c>
      <c r="P91" s="18">
        <v>0</v>
      </c>
      <c r="Q91" s="13">
        <f t="shared" si="49"/>
        <v>0</v>
      </c>
      <c r="R91" s="18">
        <v>0</v>
      </c>
      <c r="S91" s="18">
        <v>0</v>
      </c>
      <c r="T91" s="18">
        <f t="shared" si="50"/>
        <v>0</v>
      </c>
      <c r="U91" s="18">
        <f t="shared" si="43"/>
        <v>0</v>
      </c>
      <c r="V91" s="18">
        <v>0</v>
      </c>
      <c r="W91" s="18">
        <v>0</v>
      </c>
      <c r="X91" s="13">
        <f t="shared" si="51"/>
        <v>0</v>
      </c>
      <c r="Y91" s="18">
        <v>0</v>
      </c>
      <c r="Z91" s="18">
        <v>0</v>
      </c>
      <c r="AA91" s="18">
        <f t="shared" si="52"/>
        <v>0</v>
      </c>
      <c r="AB91" s="18">
        <f t="shared" si="44"/>
        <v>0</v>
      </c>
      <c r="AC91" s="18">
        <v>0</v>
      </c>
      <c r="AD91" s="18">
        <v>0</v>
      </c>
      <c r="AE91" s="13">
        <f t="shared" si="53"/>
        <v>0</v>
      </c>
      <c r="AF91" s="18">
        <v>0</v>
      </c>
      <c r="AG91" s="18">
        <v>0</v>
      </c>
      <c r="AH91" s="18">
        <f t="shared" si="54"/>
        <v>0</v>
      </c>
      <c r="AI91" s="18">
        <f t="shared" si="45"/>
        <v>0</v>
      </c>
      <c r="AJ91" s="13">
        <f>H91-O91-V91-AC91</f>
        <v>54954730.200000003</v>
      </c>
      <c r="AK91" s="13">
        <f>I91-P91-W91-AD91</f>
        <v>27592271.096500002</v>
      </c>
      <c r="AL91" s="13">
        <f t="shared" si="55"/>
        <v>82547001.296499997</v>
      </c>
      <c r="AM91" s="13">
        <f>K91-R91-Y91-AF91</f>
        <v>0</v>
      </c>
      <c r="AN91" s="13">
        <f>L91-S91-Z91-AG91</f>
        <v>0</v>
      </c>
      <c r="AO91" s="18">
        <f t="shared" si="56"/>
        <v>0</v>
      </c>
      <c r="AP91" s="18">
        <f t="shared" si="46"/>
        <v>82547001.296499997</v>
      </c>
      <c r="AQ91" s="7" t="s">
        <v>39</v>
      </c>
      <c r="AR91" s="6">
        <v>131298</v>
      </c>
      <c r="AS91" s="13"/>
      <c r="AT91" s="19">
        <v>0</v>
      </c>
      <c r="AU91" s="19"/>
      <c r="AV91" s="19">
        <f t="shared" si="47"/>
        <v>131298</v>
      </c>
      <c r="AW91" s="19">
        <f t="shared" si="47"/>
        <v>0</v>
      </c>
      <c r="AY91" s="4"/>
    </row>
    <row r="92" spans="2:51">
      <c r="B92" s="10">
        <v>2013</v>
      </c>
      <c r="C92" s="5">
        <v>8315</v>
      </c>
      <c r="D92" s="10">
        <v>17</v>
      </c>
      <c r="E92" s="10">
        <v>2000</v>
      </c>
      <c r="F92" s="10">
        <v>2800</v>
      </c>
      <c r="G92" s="16" t="s">
        <v>75</v>
      </c>
      <c r="H92" s="18">
        <v>36373400</v>
      </c>
      <c r="I92" s="18">
        <v>10344061.280000001</v>
      </c>
      <c r="J92" s="18">
        <v>46717461.280000001</v>
      </c>
      <c r="K92" s="18">
        <v>0</v>
      </c>
      <c r="L92" s="18">
        <v>0</v>
      </c>
      <c r="M92" s="18">
        <v>0</v>
      </c>
      <c r="N92" s="18">
        <f t="shared" si="42"/>
        <v>46717461.280000001</v>
      </c>
      <c r="O92" s="18">
        <v>0</v>
      </c>
      <c r="P92" s="18">
        <v>0</v>
      </c>
      <c r="Q92" s="13">
        <f t="shared" si="49"/>
        <v>0</v>
      </c>
      <c r="R92" s="18">
        <v>0</v>
      </c>
      <c r="S92" s="18">
        <v>0</v>
      </c>
      <c r="T92" s="18">
        <f t="shared" si="50"/>
        <v>0</v>
      </c>
      <c r="U92" s="18">
        <f t="shared" si="43"/>
        <v>0</v>
      </c>
      <c r="V92" s="18">
        <v>0</v>
      </c>
      <c r="W92" s="18">
        <v>0</v>
      </c>
      <c r="X92" s="13">
        <f t="shared" si="51"/>
        <v>0</v>
      </c>
      <c r="Y92" s="18">
        <v>0</v>
      </c>
      <c r="Z92" s="18">
        <v>0</v>
      </c>
      <c r="AA92" s="18">
        <f t="shared" si="52"/>
        <v>0</v>
      </c>
      <c r="AB92" s="18">
        <f t="shared" si="44"/>
        <v>0</v>
      </c>
      <c r="AC92" s="18">
        <v>0</v>
      </c>
      <c r="AD92" s="18">
        <v>0</v>
      </c>
      <c r="AE92" s="13">
        <f t="shared" si="53"/>
        <v>0</v>
      </c>
      <c r="AF92" s="18">
        <v>0</v>
      </c>
      <c r="AG92" s="18">
        <v>0</v>
      </c>
      <c r="AH92" s="18">
        <f t="shared" si="54"/>
        <v>0</v>
      </c>
      <c r="AI92" s="18">
        <f t="shared" si="45"/>
        <v>0</v>
      </c>
      <c r="AJ92" s="13">
        <f>H92-O92-V92-AC92</f>
        <v>36373400</v>
      </c>
      <c r="AK92" s="13">
        <f>I92-P92-W92-AD92</f>
        <v>10344061.280000001</v>
      </c>
      <c r="AL92" s="13">
        <f t="shared" si="55"/>
        <v>46717461.280000001</v>
      </c>
      <c r="AM92" s="13">
        <f>K92-R92-Y92-AF92</f>
        <v>0</v>
      </c>
      <c r="AN92" s="13">
        <f>L92-S92-Z92-AG92</f>
        <v>0</v>
      </c>
      <c r="AO92" s="18">
        <f t="shared" si="56"/>
        <v>0</v>
      </c>
      <c r="AP92" s="18">
        <f t="shared" si="46"/>
        <v>46717461.280000001</v>
      </c>
      <c r="AQ92" s="7" t="s">
        <v>39</v>
      </c>
      <c r="AR92" s="6">
        <v>7559.61</v>
      </c>
      <c r="AS92" s="13"/>
      <c r="AT92" s="19">
        <v>0</v>
      </c>
      <c r="AU92" s="19"/>
      <c r="AV92" s="19">
        <f t="shared" si="47"/>
        <v>7559.61</v>
      </c>
      <c r="AW92" s="19">
        <f t="shared" si="47"/>
        <v>0</v>
      </c>
      <c r="AY92" s="4"/>
    </row>
    <row r="93" spans="2:51">
      <c r="B93" s="10">
        <v>2013</v>
      </c>
      <c r="C93" s="5">
        <v>8315</v>
      </c>
      <c r="D93" s="10">
        <v>17</v>
      </c>
      <c r="E93" s="10">
        <v>3000</v>
      </c>
      <c r="F93" s="10"/>
      <c r="G93" s="16" t="s">
        <v>29</v>
      </c>
      <c r="H93" s="18">
        <f>SUM(H94:H95)</f>
        <v>0</v>
      </c>
      <c r="I93" s="18">
        <f>SUM(I94:I95)</f>
        <v>0</v>
      </c>
      <c r="J93" s="13">
        <f>H93+I93</f>
        <v>0</v>
      </c>
      <c r="K93" s="18">
        <f>SUM(K94:K95)</f>
        <v>36300000</v>
      </c>
      <c r="L93" s="18">
        <f>SUM(L94:L95)</f>
        <v>0</v>
      </c>
      <c r="M93" s="18">
        <v>36300000</v>
      </c>
      <c r="N93" s="18">
        <f t="shared" si="42"/>
        <v>36300000</v>
      </c>
      <c r="O93" s="18">
        <f>SUM(O94:O95)</f>
        <v>0</v>
      </c>
      <c r="P93" s="18">
        <f>SUM(P94:P95)</f>
        <v>0</v>
      </c>
      <c r="Q93" s="13">
        <f t="shared" si="49"/>
        <v>0</v>
      </c>
      <c r="R93" s="18">
        <f>SUM(R94:R95)</f>
        <v>0</v>
      </c>
      <c r="S93" s="18">
        <f>SUM(S94:S95)</f>
        <v>0</v>
      </c>
      <c r="T93" s="18">
        <f t="shared" si="50"/>
        <v>0</v>
      </c>
      <c r="U93" s="18">
        <f t="shared" si="43"/>
        <v>0</v>
      </c>
      <c r="V93" s="18">
        <f>SUM(V94:V95)</f>
        <v>0</v>
      </c>
      <c r="W93" s="18">
        <f>SUM(W94:W95)</f>
        <v>0</v>
      </c>
      <c r="X93" s="13">
        <f t="shared" si="51"/>
        <v>0</v>
      </c>
      <c r="Y93" s="18">
        <f>SUM(Y94:Y95)</f>
        <v>0</v>
      </c>
      <c r="Z93" s="18">
        <f>SUM(Z94:Z95)</f>
        <v>0</v>
      </c>
      <c r="AA93" s="18">
        <f t="shared" si="52"/>
        <v>0</v>
      </c>
      <c r="AB93" s="18">
        <f t="shared" si="44"/>
        <v>0</v>
      </c>
      <c r="AC93" s="18">
        <f>SUM(AC94:AC95)</f>
        <v>0</v>
      </c>
      <c r="AD93" s="18">
        <f>SUM(AD94:AD95)</f>
        <v>0</v>
      </c>
      <c r="AE93" s="13">
        <f t="shared" si="53"/>
        <v>0</v>
      </c>
      <c r="AF93" s="18">
        <f>SUM(AF94:AF95)</f>
        <v>0</v>
      </c>
      <c r="AG93" s="18">
        <f>SUM(AG94:AG95)</f>
        <v>0</v>
      </c>
      <c r="AH93" s="18">
        <f t="shared" si="54"/>
        <v>0</v>
      </c>
      <c r="AI93" s="18">
        <f t="shared" si="45"/>
        <v>0</v>
      </c>
      <c r="AJ93" s="18">
        <f>SUM(AJ94:AJ95)</f>
        <v>0</v>
      </c>
      <c r="AK93" s="18">
        <f>SUM(AK94:AK95)</f>
        <v>0</v>
      </c>
      <c r="AL93" s="13">
        <f t="shared" si="55"/>
        <v>0</v>
      </c>
      <c r="AM93" s="18">
        <f>SUM(AM94:AM95)</f>
        <v>36300000</v>
      </c>
      <c r="AN93" s="18">
        <f>SUM(AN94:AN95)</f>
        <v>0</v>
      </c>
      <c r="AO93" s="18">
        <f t="shared" si="56"/>
        <v>36300000</v>
      </c>
      <c r="AP93" s="18">
        <f t="shared" si="46"/>
        <v>36300000</v>
      </c>
      <c r="AQ93" s="13"/>
      <c r="AR93" s="6">
        <f>AR94+AR95</f>
        <v>2</v>
      </c>
      <c r="AS93" s="13"/>
      <c r="AT93" s="19">
        <f>AT94+AT95</f>
        <v>0</v>
      </c>
      <c r="AU93" s="19"/>
      <c r="AV93" s="19">
        <f t="shared" si="47"/>
        <v>2</v>
      </c>
      <c r="AW93" s="19">
        <f t="shared" si="47"/>
        <v>0</v>
      </c>
      <c r="AY93" s="4"/>
    </row>
    <row r="94" spans="2:51">
      <c r="B94" s="10">
        <v>2013</v>
      </c>
      <c r="C94" s="5">
        <v>8315</v>
      </c>
      <c r="D94" s="10">
        <v>17</v>
      </c>
      <c r="E94" s="10">
        <v>3000</v>
      </c>
      <c r="F94" s="10">
        <v>3300</v>
      </c>
      <c r="G94" s="16" t="s">
        <v>30</v>
      </c>
      <c r="H94" s="18">
        <v>0</v>
      </c>
      <c r="I94" s="18">
        <v>0</v>
      </c>
      <c r="J94" s="18">
        <v>0</v>
      </c>
      <c r="K94" s="18">
        <v>36000000</v>
      </c>
      <c r="L94" s="18">
        <v>0</v>
      </c>
      <c r="M94" s="18">
        <v>36000000</v>
      </c>
      <c r="N94" s="18">
        <f t="shared" si="42"/>
        <v>36000000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f t="shared" si="43"/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f t="shared" si="44"/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f t="shared" si="45"/>
        <v>0</v>
      </c>
      <c r="AJ94" s="13">
        <f>H94-O94-V94-AC94</f>
        <v>0</v>
      </c>
      <c r="AK94" s="13">
        <f>I94-P94-W94-AD94</f>
        <v>0</v>
      </c>
      <c r="AL94" s="18">
        <v>0</v>
      </c>
      <c r="AM94" s="13">
        <f>K94-R94-Y94-AF94</f>
        <v>36000000</v>
      </c>
      <c r="AN94" s="13">
        <f>L94-S94-Z94-AG94</f>
        <v>0</v>
      </c>
      <c r="AO94" s="18">
        <v>0</v>
      </c>
      <c r="AP94" s="18">
        <f t="shared" si="46"/>
        <v>0</v>
      </c>
      <c r="AQ94" s="7" t="s">
        <v>76</v>
      </c>
      <c r="AR94" s="6">
        <v>1</v>
      </c>
      <c r="AS94" s="13"/>
      <c r="AT94" s="19">
        <v>0</v>
      </c>
      <c r="AU94" s="19"/>
      <c r="AV94" s="19">
        <f t="shared" si="47"/>
        <v>1</v>
      </c>
      <c r="AW94" s="19">
        <f t="shared" si="47"/>
        <v>0</v>
      </c>
      <c r="AY94" s="4"/>
    </row>
    <row r="95" spans="2:51" ht="22.5">
      <c r="B95" s="10">
        <v>2013</v>
      </c>
      <c r="C95" s="10">
        <v>8315</v>
      </c>
      <c r="D95" s="10">
        <v>17</v>
      </c>
      <c r="E95" s="10">
        <v>3000</v>
      </c>
      <c r="F95" s="10">
        <v>3500</v>
      </c>
      <c r="G95" s="16" t="s">
        <v>56</v>
      </c>
      <c r="H95" s="22">
        <v>0</v>
      </c>
      <c r="I95" s="22">
        <v>0</v>
      </c>
      <c r="J95" s="22">
        <v>0</v>
      </c>
      <c r="K95" s="22">
        <v>300000</v>
      </c>
      <c r="L95" s="22">
        <v>0</v>
      </c>
      <c r="M95" s="22">
        <v>300000</v>
      </c>
      <c r="N95" s="22">
        <f t="shared" si="42"/>
        <v>300000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f t="shared" si="43"/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f t="shared" si="44"/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f t="shared" si="45"/>
        <v>0</v>
      </c>
      <c r="AJ95" s="13">
        <f>H95-O95-V95-AC95</f>
        <v>0</v>
      </c>
      <c r="AK95" s="13">
        <f>I95-P95-W95-AD95</f>
        <v>0</v>
      </c>
      <c r="AL95" s="22">
        <v>0</v>
      </c>
      <c r="AM95" s="13">
        <f>K95-R95-Y95-AF95</f>
        <v>300000</v>
      </c>
      <c r="AN95" s="13">
        <f>L95-S95-Z95-AG95</f>
        <v>0</v>
      </c>
      <c r="AO95" s="22">
        <v>0</v>
      </c>
      <c r="AP95" s="22">
        <f t="shared" si="46"/>
        <v>0</v>
      </c>
      <c r="AQ95" s="10" t="s">
        <v>35</v>
      </c>
      <c r="AR95" s="6">
        <v>1</v>
      </c>
      <c r="AS95" s="10"/>
      <c r="AT95" s="19">
        <v>0</v>
      </c>
      <c r="AU95" s="19"/>
      <c r="AV95" s="19">
        <f t="shared" si="47"/>
        <v>1</v>
      </c>
      <c r="AW95" s="19">
        <f t="shared" si="47"/>
        <v>0</v>
      </c>
      <c r="AY95" s="4"/>
    </row>
    <row r="96" spans="2:51">
      <c r="B96" s="10">
        <v>2013</v>
      </c>
      <c r="C96" s="5">
        <v>8315</v>
      </c>
      <c r="D96" s="10">
        <v>17</v>
      </c>
      <c r="E96" s="10">
        <v>5000</v>
      </c>
      <c r="F96" s="10"/>
      <c r="G96" s="16" t="s">
        <v>40</v>
      </c>
      <c r="H96" s="18">
        <f>SUM(H97:H103)</f>
        <v>142953897.80000001</v>
      </c>
      <c r="I96" s="18">
        <f>SUM(I97:I103)</f>
        <v>68919517.219999999</v>
      </c>
      <c r="J96" s="13">
        <f>H96+I96</f>
        <v>211873415.02000001</v>
      </c>
      <c r="K96" s="18">
        <f>SUM(K97:K103)</f>
        <v>17887227</v>
      </c>
      <c r="L96" s="18">
        <f>SUM(L97:L103)</f>
        <v>0</v>
      </c>
      <c r="M96" s="18">
        <v>17887227</v>
      </c>
      <c r="N96" s="18">
        <f t="shared" si="42"/>
        <v>229760642.02000001</v>
      </c>
      <c r="O96" s="18">
        <f>SUM(O97:O103)</f>
        <v>0</v>
      </c>
      <c r="P96" s="18">
        <f>SUM(P97:P103)</f>
        <v>0</v>
      </c>
      <c r="Q96" s="13">
        <f>O96+P96</f>
        <v>0</v>
      </c>
      <c r="R96" s="18">
        <f>SUM(R97:R103)</f>
        <v>0</v>
      </c>
      <c r="S96" s="18">
        <f>SUM(S97:S103)</f>
        <v>0</v>
      </c>
      <c r="T96" s="18">
        <f>R96+S96</f>
        <v>0</v>
      </c>
      <c r="U96" s="18">
        <f t="shared" si="43"/>
        <v>0</v>
      </c>
      <c r="V96" s="18">
        <f>SUM(V97:V103)</f>
        <v>0</v>
      </c>
      <c r="W96" s="18">
        <f>SUM(W97:W103)</f>
        <v>0</v>
      </c>
      <c r="X96" s="13">
        <f>V96+W96</f>
        <v>0</v>
      </c>
      <c r="Y96" s="18">
        <f>SUM(Y97:Y103)</f>
        <v>0</v>
      </c>
      <c r="Z96" s="18">
        <f>SUM(Z97:Z103)</f>
        <v>0</v>
      </c>
      <c r="AA96" s="18">
        <f>Y96+Z96</f>
        <v>0</v>
      </c>
      <c r="AB96" s="18">
        <f t="shared" si="44"/>
        <v>0</v>
      </c>
      <c r="AC96" s="18">
        <f>SUM(AC97:AC103)</f>
        <v>0</v>
      </c>
      <c r="AD96" s="18">
        <f>SUM(AD97:AD103)</f>
        <v>0</v>
      </c>
      <c r="AE96" s="13">
        <f>AC96+AD96</f>
        <v>0</v>
      </c>
      <c r="AF96" s="18">
        <f>SUM(AF97:AF103)</f>
        <v>0</v>
      </c>
      <c r="AG96" s="18">
        <f>SUM(AG97:AG103)</f>
        <v>0</v>
      </c>
      <c r="AH96" s="18">
        <f>AF96+AG96</f>
        <v>0</v>
      </c>
      <c r="AI96" s="18">
        <f t="shared" si="45"/>
        <v>0</v>
      </c>
      <c r="AJ96" s="18">
        <f>SUM(AJ97:AJ103)</f>
        <v>142953897.80000001</v>
      </c>
      <c r="AK96" s="18">
        <f>SUM(AK97:AK103)</f>
        <v>68919517.219999999</v>
      </c>
      <c r="AL96" s="13">
        <f>AJ96+AK96</f>
        <v>211873415.02000001</v>
      </c>
      <c r="AM96" s="18">
        <f>SUM(AM97:AM103)</f>
        <v>17887227</v>
      </c>
      <c r="AN96" s="18">
        <f>SUM(AN97:AN103)</f>
        <v>0</v>
      </c>
      <c r="AO96" s="18">
        <f>AM96+AN96</f>
        <v>17887227</v>
      </c>
      <c r="AP96" s="18">
        <f t="shared" si="46"/>
        <v>229760642.02000001</v>
      </c>
      <c r="AQ96" s="18"/>
      <c r="AR96" s="6">
        <f>SUM(AR97:AR103)</f>
        <v>4524</v>
      </c>
      <c r="AS96" s="13"/>
      <c r="AT96" s="19">
        <f>SUM(AT97:AT103)</f>
        <v>0</v>
      </c>
      <c r="AU96" s="19"/>
      <c r="AV96" s="19">
        <f t="shared" si="47"/>
        <v>4524</v>
      </c>
      <c r="AW96" s="19">
        <f t="shared" si="47"/>
        <v>0</v>
      </c>
      <c r="AY96" s="4"/>
    </row>
    <row r="97" spans="2:51">
      <c r="B97" s="10">
        <v>2013</v>
      </c>
      <c r="C97" s="5">
        <v>8315</v>
      </c>
      <c r="D97" s="10">
        <v>17</v>
      </c>
      <c r="E97" s="10">
        <v>5000</v>
      </c>
      <c r="F97" s="10">
        <v>5100</v>
      </c>
      <c r="G97" s="16" t="s">
        <v>41</v>
      </c>
      <c r="H97" s="18">
        <v>35142538</v>
      </c>
      <c r="I97" s="18">
        <v>1415038.48</v>
      </c>
      <c r="J97" s="18">
        <v>36557576.480000004</v>
      </c>
      <c r="K97" s="18">
        <v>780000</v>
      </c>
      <c r="L97" s="18">
        <v>0</v>
      </c>
      <c r="M97" s="18">
        <v>780000</v>
      </c>
      <c r="N97" s="18">
        <f t="shared" si="42"/>
        <v>37337576.480000004</v>
      </c>
      <c r="O97" s="18">
        <v>0</v>
      </c>
      <c r="P97" s="18">
        <v>0</v>
      </c>
      <c r="Q97" s="13">
        <f t="shared" ref="Q97:Q103" si="57">O97+P97</f>
        <v>0</v>
      </c>
      <c r="R97" s="18">
        <v>0</v>
      </c>
      <c r="S97" s="18">
        <v>0</v>
      </c>
      <c r="T97" s="18">
        <f t="shared" ref="T97:T103" si="58">R97+S97</f>
        <v>0</v>
      </c>
      <c r="U97" s="18">
        <f t="shared" si="43"/>
        <v>0</v>
      </c>
      <c r="V97" s="18">
        <v>0</v>
      </c>
      <c r="W97" s="18">
        <v>0</v>
      </c>
      <c r="X97" s="13">
        <f t="shared" ref="X97:X103" si="59">V97+W97</f>
        <v>0</v>
      </c>
      <c r="Y97" s="18">
        <v>0</v>
      </c>
      <c r="Z97" s="18">
        <v>0</v>
      </c>
      <c r="AA97" s="18">
        <f t="shared" ref="AA97:AA103" si="60">Y97+Z97</f>
        <v>0</v>
      </c>
      <c r="AB97" s="18">
        <f t="shared" si="44"/>
        <v>0</v>
      </c>
      <c r="AC97" s="18">
        <v>0</v>
      </c>
      <c r="AD97" s="18">
        <v>0</v>
      </c>
      <c r="AE97" s="13">
        <f t="shared" ref="AE97:AE103" si="61">AC97+AD97</f>
        <v>0</v>
      </c>
      <c r="AF97" s="18">
        <v>0</v>
      </c>
      <c r="AG97" s="18">
        <v>0</v>
      </c>
      <c r="AH97" s="18">
        <f t="shared" ref="AH97:AH103" si="62">AF97+AG97</f>
        <v>0</v>
      </c>
      <c r="AI97" s="18">
        <f t="shared" si="45"/>
        <v>0</v>
      </c>
      <c r="AJ97" s="13">
        <f t="shared" ref="AJ97:AK103" si="63">H97-O97-V97-AC97</f>
        <v>35142538</v>
      </c>
      <c r="AK97" s="13">
        <f t="shared" si="63"/>
        <v>1415038.48</v>
      </c>
      <c r="AL97" s="13">
        <f t="shared" ref="AL97:AL103" si="64">AJ97+AK97</f>
        <v>36557576.479999997</v>
      </c>
      <c r="AM97" s="13">
        <f t="shared" ref="AM97:AN103" si="65">K97-R97-Y97-AF97</f>
        <v>780000</v>
      </c>
      <c r="AN97" s="13">
        <f t="shared" si="65"/>
        <v>0</v>
      </c>
      <c r="AO97" s="18">
        <f t="shared" ref="AO97:AO103" si="66">AM97+AN97</f>
        <v>780000</v>
      </c>
      <c r="AP97" s="18">
        <f t="shared" si="46"/>
        <v>37337576.479999997</v>
      </c>
      <c r="AQ97" s="7" t="s">
        <v>39</v>
      </c>
      <c r="AR97" s="6">
        <v>2292</v>
      </c>
      <c r="AS97" s="13"/>
      <c r="AT97" s="19">
        <v>0</v>
      </c>
      <c r="AU97" s="19"/>
      <c r="AV97" s="19">
        <f t="shared" si="47"/>
        <v>2292</v>
      </c>
      <c r="AW97" s="19">
        <f t="shared" si="47"/>
        <v>0</v>
      </c>
      <c r="AY97" s="4"/>
    </row>
    <row r="98" spans="2:51">
      <c r="B98" s="10">
        <v>2013</v>
      </c>
      <c r="C98" s="5">
        <v>8315</v>
      </c>
      <c r="D98" s="10">
        <v>17</v>
      </c>
      <c r="E98" s="10">
        <v>5000</v>
      </c>
      <c r="F98" s="10">
        <v>5200</v>
      </c>
      <c r="G98" s="16" t="s">
        <v>57</v>
      </c>
      <c r="H98" s="18">
        <v>2508299.7999999998</v>
      </c>
      <c r="I98" s="18">
        <v>143166.64000000001</v>
      </c>
      <c r="J98" s="18">
        <v>2651466.44</v>
      </c>
      <c r="K98" s="18">
        <v>0</v>
      </c>
      <c r="L98" s="18">
        <v>0</v>
      </c>
      <c r="M98" s="18">
        <v>0</v>
      </c>
      <c r="N98" s="18">
        <f t="shared" si="42"/>
        <v>2651466.44</v>
      </c>
      <c r="O98" s="18">
        <v>0</v>
      </c>
      <c r="P98" s="18">
        <v>0</v>
      </c>
      <c r="Q98" s="13">
        <f t="shared" si="57"/>
        <v>0</v>
      </c>
      <c r="R98" s="18">
        <v>0</v>
      </c>
      <c r="S98" s="18">
        <v>0</v>
      </c>
      <c r="T98" s="18">
        <f t="shared" si="58"/>
        <v>0</v>
      </c>
      <c r="U98" s="18">
        <f t="shared" si="43"/>
        <v>0</v>
      </c>
      <c r="V98" s="18">
        <v>0</v>
      </c>
      <c r="W98" s="18">
        <v>0</v>
      </c>
      <c r="X98" s="13">
        <f t="shared" si="59"/>
        <v>0</v>
      </c>
      <c r="Y98" s="18">
        <v>0</v>
      </c>
      <c r="Z98" s="18">
        <v>0</v>
      </c>
      <c r="AA98" s="18">
        <f t="shared" si="60"/>
        <v>0</v>
      </c>
      <c r="AB98" s="18">
        <f t="shared" si="44"/>
        <v>0</v>
      </c>
      <c r="AC98" s="18">
        <v>0</v>
      </c>
      <c r="AD98" s="18">
        <v>0</v>
      </c>
      <c r="AE98" s="13">
        <f t="shared" si="61"/>
        <v>0</v>
      </c>
      <c r="AF98" s="18">
        <v>0</v>
      </c>
      <c r="AG98" s="18">
        <v>0</v>
      </c>
      <c r="AH98" s="18">
        <f t="shared" si="62"/>
        <v>0</v>
      </c>
      <c r="AI98" s="18">
        <f t="shared" si="45"/>
        <v>0</v>
      </c>
      <c r="AJ98" s="13">
        <f t="shared" si="63"/>
        <v>2508299.7999999998</v>
      </c>
      <c r="AK98" s="13">
        <f t="shared" si="63"/>
        <v>143166.64000000001</v>
      </c>
      <c r="AL98" s="13">
        <f t="shared" si="64"/>
        <v>2651466.44</v>
      </c>
      <c r="AM98" s="13">
        <f t="shared" si="65"/>
        <v>0</v>
      </c>
      <c r="AN98" s="13">
        <f t="shared" si="65"/>
        <v>0</v>
      </c>
      <c r="AO98" s="18">
        <f t="shared" si="66"/>
        <v>0</v>
      </c>
      <c r="AP98" s="18">
        <f t="shared" si="46"/>
        <v>2651466.44</v>
      </c>
      <c r="AQ98" s="7" t="s">
        <v>39</v>
      </c>
      <c r="AR98" s="6">
        <v>156</v>
      </c>
      <c r="AS98" s="13"/>
      <c r="AT98" s="19">
        <v>0</v>
      </c>
      <c r="AU98" s="19"/>
      <c r="AV98" s="19">
        <f t="shared" si="47"/>
        <v>156</v>
      </c>
      <c r="AW98" s="19">
        <f t="shared" si="47"/>
        <v>0</v>
      </c>
      <c r="AY98" s="4"/>
    </row>
    <row r="99" spans="2:51">
      <c r="B99" s="10">
        <v>2013</v>
      </c>
      <c r="C99" s="5">
        <v>8315</v>
      </c>
      <c r="D99" s="10">
        <v>17</v>
      </c>
      <c r="E99" s="10">
        <v>5000</v>
      </c>
      <c r="F99" s="10">
        <v>5300</v>
      </c>
      <c r="G99" s="16" t="s">
        <v>77</v>
      </c>
      <c r="H99" s="18">
        <v>658000</v>
      </c>
      <c r="I99" s="18">
        <v>0</v>
      </c>
      <c r="J99" s="18">
        <v>658000</v>
      </c>
      <c r="K99" s="18">
        <v>0</v>
      </c>
      <c r="L99" s="18">
        <v>0</v>
      </c>
      <c r="M99" s="18">
        <v>0</v>
      </c>
      <c r="N99" s="18">
        <f t="shared" si="42"/>
        <v>658000</v>
      </c>
      <c r="O99" s="18">
        <v>0</v>
      </c>
      <c r="P99" s="18">
        <v>0</v>
      </c>
      <c r="Q99" s="13">
        <f t="shared" si="57"/>
        <v>0</v>
      </c>
      <c r="R99" s="18">
        <v>0</v>
      </c>
      <c r="S99" s="18">
        <v>0</v>
      </c>
      <c r="T99" s="18">
        <f t="shared" si="58"/>
        <v>0</v>
      </c>
      <c r="U99" s="18">
        <f t="shared" si="43"/>
        <v>0</v>
      </c>
      <c r="V99" s="18">
        <v>0</v>
      </c>
      <c r="W99" s="18">
        <v>0</v>
      </c>
      <c r="X99" s="13">
        <f t="shared" si="59"/>
        <v>0</v>
      </c>
      <c r="Y99" s="18">
        <v>0</v>
      </c>
      <c r="Z99" s="18">
        <v>0</v>
      </c>
      <c r="AA99" s="18">
        <f t="shared" si="60"/>
        <v>0</v>
      </c>
      <c r="AB99" s="18">
        <f t="shared" si="44"/>
        <v>0</v>
      </c>
      <c r="AC99" s="18">
        <v>0</v>
      </c>
      <c r="AD99" s="18">
        <v>0</v>
      </c>
      <c r="AE99" s="13">
        <f t="shared" si="61"/>
        <v>0</v>
      </c>
      <c r="AF99" s="18">
        <v>0</v>
      </c>
      <c r="AG99" s="18">
        <v>0</v>
      </c>
      <c r="AH99" s="18">
        <f t="shared" si="62"/>
        <v>0</v>
      </c>
      <c r="AI99" s="18">
        <f t="shared" si="45"/>
        <v>0</v>
      </c>
      <c r="AJ99" s="13">
        <f t="shared" si="63"/>
        <v>658000</v>
      </c>
      <c r="AK99" s="13">
        <f t="shared" si="63"/>
        <v>0</v>
      </c>
      <c r="AL99" s="13">
        <f t="shared" si="64"/>
        <v>658000</v>
      </c>
      <c r="AM99" s="13">
        <f t="shared" si="65"/>
        <v>0</v>
      </c>
      <c r="AN99" s="13">
        <f t="shared" si="65"/>
        <v>0</v>
      </c>
      <c r="AO99" s="18">
        <f t="shared" si="66"/>
        <v>0</v>
      </c>
      <c r="AP99" s="18">
        <f t="shared" si="46"/>
        <v>658000</v>
      </c>
      <c r="AQ99" s="7" t="s">
        <v>78</v>
      </c>
      <c r="AR99" s="6">
        <v>2</v>
      </c>
      <c r="AS99" s="13"/>
      <c r="AT99" s="19">
        <v>0</v>
      </c>
      <c r="AU99" s="19"/>
      <c r="AV99" s="19">
        <f t="shared" si="47"/>
        <v>2</v>
      </c>
      <c r="AW99" s="19">
        <f t="shared" si="47"/>
        <v>0</v>
      </c>
      <c r="AY99" s="4"/>
    </row>
    <row r="100" spans="2:51">
      <c r="B100" s="10">
        <v>2013</v>
      </c>
      <c r="C100" s="5">
        <v>8315</v>
      </c>
      <c r="D100" s="10">
        <v>17</v>
      </c>
      <c r="E100" s="10">
        <v>5000</v>
      </c>
      <c r="F100" s="10">
        <v>5400</v>
      </c>
      <c r="G100" s="16" t="s">
        <v>53</v>
      </c>
      <c r="H100" s="18">
        <v>78850860</v>
      </c>
      <c r="I100" s="18">
        <v>57753937.369999997</v>
      </c>
      <c r="J100" s="18">
        <v>136604797.37</v>
      </c>
      <c r="K100" s="18">
        <v>2023500</v>
      </c>
      <c r="L100" s="18">
        <v>0</v>
      </c>
      <c r="M100" s="18">
        <v>2023500</v>
      </c>
      <c r="N100" s="18">
        <f t="shared" si="42"/>
        <v>138628297.37</v>
      </c>
      <c r="O100" s="18">
        <v>0</v>
      </c>
      <c r="P100" s="18">
        <v>0</v>
      </c>
      <c r="Q100" s="13">
        <f t="shared" si="57"/>
        <v>0</v>
      </c>
      <c r="R100" s="18">
        <v>0</v>
      </c>
      <c r="S100" s="18">
        <v>0</v>
      </c>
      <c r="T100" s="18">
        <f t="shared" si="58"/>
        <v>0</v>
      </c>
      <c r="U100" s="18">
        <f t="shared" si="43"/>
        <v>0</v>
      </c>
      <c r="V100" s="18">
        <v>0</v>
      </c>
      <c r="W100" s="18">
        <v>0</v>
      </c>
      <c r="X100" s="13">
        <f t="shared" si="59"/>
        <v>0</v>
      </c>
      <c r="Y100" s="18">
        <v>0</v>
      </c>
      <c r="Z100" s="18">
        <v>0</v>
      </c>
      <c r="AA100" s="18">
        <f t="shared" si="60"/>
        <v>0</v>
      </c>
      <c r="AB100" s="18">
        <f t="shared" si="44"/>
        <v>0</v>
      </c>
      <c r="AC100" s="18">
        <v>0</v>
      </c>
      <c r="AD100" s="18">
        <v>0</v>
      </c>
      <c r="AE100" s="13">
        <f t="shared" si="61"/>
        <v>0</v>
      </c>
      <c r="AF100" s="18">
        <v>0</v>
      </c>
      <c r="AG100" s="18">
        <v>0</v>
      </c>
      <c r="AH100" s="18">
        <f t="shared" si="62"/>
        <v>0</v>
      </c>
      <c r="AI100" s="18">
        <f t="shared" si="45"/>
        <v>0</v>
      </c>
      <c r="AJ100" s="13">
        <f t="shared" si="63"/>
        <v>78850860</v>
      </c>
      <c r="AK100" s="13">
        <f t="shared" si="63"/>
        <v>57753937.369999997</v>
      </c>
      <c r="AL100" s="13">
        <f t="shared" si="64"/>
        <v>136604797.37</v>
      </c>
      <c r="AM100" s="13">
        <f t="shared" si="65"/>
        <v>2023500</v>
      </c>
      <c r="AN100" s="13">
        <f t="shared" si="65"/>
        <v>0</v>
      </c>
      <c r="AO100" s="18">
        <f t="shared" si="66"/>
        <v>2023500</v>
      </c>
      <c r="AP100" s="18">
        <f t="shared" si="46"/>
        <v>138628297.37</v>
      </c>
      <c r="AQ100" s="7" t="s">
        <v>39</v>
      </c>
      <c r="AR100" s="6">
        <v>572</v>
      </c>
      <c r="AS100" s="13"/>
      <c r="AT100" s="19">
        <v>0</v>
      </c>
      <c r="AU100" s="19"/>
      <c r="AV100" s="19">
        <f t="shared" si="47"/>
        <v>572</v>
      </c>
      <c r="AW100" s="19">
        <f t="shared" si="47"/>
        <v>0</v>
      </c>
      <c r="AY100" s="4"/>
    </row>
    <row r="101" spans="2:51">
      <c r="B101" s="10">
        <v>2013</v>
      </c>
      <c r="C101" s="5">
        <v>8315</v>
      </c>
      <c r="D101" s="10">
        <v>17</v>
      </c>
      <c r="E101" s="10">
        <v>5000</v>
      </c>
      <c r="F101" s="10">
        <v>5500</v>
      </c>
      <c r="G101" s="16" t="s">
        <v>79</v>
      </c>
      <c r="H101" s="18">
        <v>15858200</v>
      </c>
      <c r="I101" s="18">
        <v>7943474.7300000004</v>
      </c>
      <c r="J101" s="18">
        <v>23801674.73</v>
      </c>
      <c r="K101" s="18">
        <v>0</v>
      </c>
      <c r="L101" s="18">
        <v>0</v>
      </c>
      <c r="M101" s="18">
        <v>0</v>
      </c>
      <c r="N101" s="18">
        <f t="shared" si="42"/>
        <v>23801674.73</v>
      </c>
      <c r="O101" s="18">
        <v>0</v>
      </c>
      <c r="P101" s="18">
        <v>0</v>
      </c>
      <c r="Q101" s="13">
        <f t="shared" si="57"/>
        <v>0</v>
      </c>
      <c r="R101" s="18">
        <v>0</v>
      </c>
      <c r="S101" s="18">
        <v>0</v>
      </c>
      <c r="T101" s="18">
        <f t="shared" si="58"/>
        <v>0</v>
      </c>
      <c r="U101" s="18">
        <f t="shared" si="43"/>
        <v>0</v>
      </c>
      <c r="V101" s="18">
        <v>0</v>
      </c>
      <c r="W101" s="18">
        <v>0</v>
      </c>
      <c r="X101" s="13">
        <f t="shared" si="59"/>
        <v>0</v>
      </c>
      <c r="Y101" s="18">
        <v>0</v>
      </c>
      <c r="Z101" s="18">
        <v>0</v>
      </c>
      <c r="AA101" s="18">
        <f t="shared" si="60"/>
        <v>0</v>
      </c>
      <c r="AB101" s="18">
        <f t="shared" si="44"/>
        <v>0</v>
      </c>
      <c r="AC101" s="18">
        <v>0</v>
      </c>
      <c r="AD101" s="18">
        <v>0</v>
      </c>
      <c r="AE101" s="13">
        <f t="shared" si="61"/>
        <v>0</v>
      </c>
      <c r="AF101" s="18">
        <v>0</v>
      </c>
      <c r="AG101" s="18">
        <v>0</v>
      </c>
      <c r="AH101" s="18">
        <f t="shared" si="62"/>
        <v>0</v>
      </c>
      <c r="AI101" s="18">
        <f t="shared" si="45"/>
        <v>0</v>
      </c>
      <c r="AJ101" s="13">
        <f t="shared" si="63"/>
        <v>15858200</v>
      </c>
      <c r="AK101" s="13">
        <f t="shared" si="63"/>
        <v>7943474.7300000004</v>
      </c>
      <c r="AL101" s="13">
        <f t="shared" si="64"/>
        <v>23801674.73</v>
      </c>
      <c r="AM101" s="13">
        <f t="shared" si="65"/>
        <v>0</v>
      </c>
      <c r="AN101" s="13">
        <f t="shared" si="65"/>
        <v>0</v>
      </c>
      <c r="AO101" s="18">
        <f t="shared" si="66"/>
        <v>0</v>
      </c>
      <c r="AP101" s="18">
        <f t="shared" si="46"/>
        <v>23801674.73</v>
      </c>
      <c r="AQ101" s="7" t="s">
        <v>39</v>
      </c>
      <c r="AR101" s="6">
        <v>1458</v>
      </c>
      <c r="AS101" s="13"/>
      <c r="AT101" s="19">
        <v>0</v>
      </c>
      <c r="AU101" s="19"/>
      <c r="AV101" s="19">
        <f t="shared" si="47"/>
        <v>1458</v>
      </c>
      <c r="AW101" s="19">
        <f t="shared" si="47"/>
        <v>0</v>
      </c>
      <c r="AY101" s="4"/>
    </row>
    <row r="102" spans="2:51">
      <c r="B102" s="10">
        <v>2013</v>
      </c>
      <c r="C102" s="5">
        <v>8315</v>
      </c>
      <c r="D102" s="10">
        <v>17</v>
      </c>
      <c r="E102" s="10">
        <v>5000</v>
      </c>
      <c r="F102" s="10">
        <v>5800</v>
      </c>
      <c r="G102" s="16" t="s">
        <v>80</v>
      </c>
      <c r="H102" s="18">
        <v>0</v>
      </c>
      <c r="I102" s="18">
        <v>0</v>
      </c>
      <c r="J102" s="18">
        <v>0</v>
      </c>
      <c r="K102" s="18">
        <v>15000000</v>
      </c>
      <c r="L102" s="18">
        <v>0</v>
      </c>
      <c r="M102" s="18">
        <v>15000000</v>
      </c>
      <c r="N102" s="18">
        <f t="shared" si="42"/>
        <v>15000000</v>
      </c>
      <c r="O102" s="18">
        <v>0</v>
      </c>
      <c r="P102" s="18">
        <v>0</v>
      </c>
      <c r="Q102" s="13">
        <f t="shared" si="57"/>
        <v>0</v>
      </c>
      <c r="R102" s="18">
        <v>0</v>
      </c>
      <c r="S102" s="18">
        <v>0</v>
      </c>
      <c r="T102" s="18">
        <f t="shared" si="58"/>
        <v>0</v>
      </c>
      <c r="U102" s="18">
        <f t="shared" si="43"/>
        <v>0</v>
      </c>
      <c r="V102" s="18">
        <v>0</v>
      </c>
      <c r="W102" s="18">
        <v>0</v>
      </c>
      <c r="X102" s="13">
        <f t="shared" si="59"/>
        <v>0</v>
      </c>
      <c r="Y102" s="18">
        <v>0</v>
      </c>
      <c r="Z102" s="18">
        <v>0</v>
      </c>
      <c r="AA102" s="18">
        <f t="shared" si="60"/>
        <v>0</v>
      </c>
      <c r="AB102" s="18">
        <f t="shared" si="44"/>
        <v>0</v>
      </c>
      <c r="AC102" s="18">
        <v>0</v>
      </c>
      <c r="AD102" s="18">
        <v>0</v>
      </c>
      <c r="AE102" s="13">
        <f t="shared" si="61"/>
        <v>0</v>
      </c>
      <c r="AF102" s="18">
        <v>0</v>
      </c>
      <c r="AG102" s="18">
        <v>0</v>
      </c>
      <c r="AH102" s="18">
        <f t="shared" si="62"/>
        <v>0</v>
      </c>
      <c r="AI102" s="18">
        <f t="shared" si="45"/>
        <v>0</v>
      </c>
      <c r="AJ102" s="13">
        <f t="shared" si="63"/>
        <v>0</v>
      </c>
      <c r="AK102" s="13">
        <f t="shared" si="63"/>
        <v>0</v>
      </c>
      <c r="AL102" s="13">
        <f t="shared" si="64"/>
        <v>0</v>
      </c>
      <c r="AM102" s="13">
        <f t="shared" si="65"/>
        <v>15000000</v>
      </c>
      <c r="AN102" s="13">
        <f t="shared" si="65"/>
        <v>0</v>
      </c>
      <c r="AO102" s="18">
        <f t="shared" si="66"/>
        <v>15000000</v>
      </c>
      <c r="AP102" s="18">
        <f t="shared" si="46"/>
        <v>15000000</v>
      </c>
      <c r="AQ102" s="7" t="s">
        <v>81</v>
      </c>
      <c r="AR102" s="6">
        <v>1</v>
      </c>
      <c r="AS102" s="13"/>
      <c r="AT102" s="19">
        <v>0</v>
      </c>
      <c r="AU102" s="19"/>
      <c r="AV102" s="19">
        <f t="shared" si="47"/>
        <v>1</v>
      </c>
      <c r="AW102" s="19">
        <f t="shared" si="47"/>
        <v>0</v>
      </c>
      <c r="AY102" s="4"/>
    </row>
    <row r="103" spans="2:51">
      <c r="B103" s="10">
        <v>2013</v>
      </c>
      <c r="C103" s="5">
        <v>8315</v>
      </c>
      <c r="D103" s="10">
        <v>17</v>
      </c>
      <c r="E103" s="10">
        <v>5000</v>
      </c>
      <c r="F103" s="10">
        <v>5900</v>
      </c>
      <c r="G103" s="16" t="s">
        <v>58</v>
      </c>
      <c r="H103" s="18">
        <v>9936000</v>
      </c>
      <c r="I103" s="18">
        <v>1663900</v>
      </c>
      <c r="J103" s="18">
        <v>11599900</v>
      </c>
      <c r="K103" s="18">
        <v>83727</v>
      </c>
      <c r="L103" s="18">
        <v>0</v>
      </c>
      <c r="M103" s="18">
        <v>83727</v>
      </c>
      <c r="N103" s="18">
        <f t="shared" si="42"/>
        <v>11683627</v>
      </c>
      <c r="O103" s="18">
        <v>0</v>
      </c>
      <c r="P103" s="18">
        <v>0</v>
      </c>
      <c r="Q103" s="13">
        <f t="shared" si="57"/>
        <v>0</v>
      </c>
      <c r="R103" s="18">
        <v>0</v>
      </c>
      <c r="S103" s="18">
        <v>0</v>
      </c>
      <c r="T103" s="18">
        <f t="shared" si="58"/>
        <v>0</v>
      </c>
      <c r="U103" s="18">
        <f t="shared" si="43"/>
        <v>0</v>
      </c>
      <c r="V103" s="18">
        <v>0</v>
      </c>
      <c r="W103" s="18">
        <v>0</v>
      </c>
      <c r="X103" s="13">
        <f t="shared" si="59"/>
        <v>0</v>
      </c>
      <c r="Y103" s="18">
        <v>0</v>
      </c>
      <c r="Z103" s="18">
        <v>0</v>
      </c>
      <c r="AA103" s="18">
        <f t="shared" si="60"/>
        <v>0</v>
      </c>
      <c r="AB103" s="18">
        <f t="shared" si="44"/>
        <v>0</v>
      </c>
      <c r="AC103" s="18">
        <v>0</v>
      </c>
      <c r="AD103" s="18">
        <v>0</v>
      </c>
      <c r="AE103" s="13">
        <f t="shared" si="61"/>
        <v>0</v>
      </c>
      <c r="AF103" s="18">
        <v>0</v>
      </c>
      <c r="AG103" s="18">
        <v>0</v>
      </c>
      <c r="AH103" s="18">
        <f t="shared" si="62"/>
        <v>0</v>
      </c>
      <c r="AI103" s="18">
        <f t="shared" si="45"/>
        <v>0</v>
      </c>
      <c r="AJ103" s="13">
        <f t="shared" si="63"/>
        <v>9936000</v>
      </c>
      <c r="AK103" s="13">
        <f t="shared" si="63"/>
        <v>1663900</v>
      </c>
      <c r="AL103" s="13">
        <f t="shared" si="64"/>
        <v>11599900</v>
      </c>
      <c r="AM103" s="13">
        <f t="shared" si="65"/>
        <v>83727</v>
      </c>
      <c r="AN103" s="13">
        <f t="shared" si="65"/>
        <v>0</v>
      </c>
      <c r="AO103" s="18">
        <f t="shared" si="66"/>
        <v>83727</v>
      </c>
      <c r="AP103" s="18">
        <f t="shared" si="46"/>
        <v>11683627</v>
      </c>
      <c r="AQ103" s="7" t="s">
        <v>82</v>
      </c>
      <c r="AR103" s="6">
        <v>43</v>
      </c>
      <c r="AS103" s="13"/>
      <c r="AT103" s="19">
        <v>0</v>
      </c>
      <c r="AU103" s="19"/>
      <c r="AV103" s="19">
        <f t="shared" si="47"/>
        <v>43</v>
      </c>
      <c r="AW103" s="19">
        <f t="shared" si="47"/>
        <v>0</v>
      </c>
      <c r="AY103" s="4"/>
    </row>
    <row r="104" spans="2:51">
      <c r="B104" s="10">
        <v>2013</v>
      </c>
      <c r="C104" s="5">
        <v>8315</v>
      </c>
      <c r="D104" s="10">
        <v>17</v>
      </c>
      <c r="E104" s="10">
        <v>6000</v>
      </c>
      <c r="F104" s="10"/>
      <c r="G104" s="16" t="s">
        <v>44</v>
      </c>
      <c r="H104" s="18">
        <f>H105</f>
        <v>17510000</v>
      </c>
      <c r="I104" s="18">
        <f>I105</f>
        <v>0</v>
      </c>
      <c r="J104" s="13">
        <f>H104+I104</f>
        <v>17510000</v>
      </c>
      <c r="K104" s="18">
        <f>K105</f>
        <v>0</v>
      </c>
      <c r="L104" s="18">
        <f>L105</f>
        <v>0</v>
      </c>
      <c r="M104" s="18">
        <v>0</v>
      </c>
      <c r="N104" s="18">
        <f t="shared" si="42"/>
        <v>17510000</v>
      </c>
      <c r="O104" s="18">
        <f>O105</f>
        <v>0</v>
      </c>
      <c r="P104" s="18">
        <f>P105</f>
        <v>0</v>
      </c>
      <c r="Q104" s="13">
        <f>O104+P104</f>
        <v>0</v>
      </c>
      <c r="R104" s="18">
        <f>R105</f>
        <v>0</v>
      </c>
      <c r="S104" s="18">
        <f>S105</f>
        <v>0</v>
      </c>
      <c r="T104" s="18">
        <f>R104+S104</f>
        <v>0</v>
      </c>
      <c r="U104" s="18">
        <f t="shared" si="43"/>
        <v>0</v>
      </c>
      <c r="V104" s="18">
        <f>V105</f>
        <v>0</v>
      </c>
      <c r="W104" s="18">
        <f>W105</f>
        <v>0</v>
      </c>
      <c r="X104" s="13">
        <f>V104+W104</f>
        <v>0</v>
      </c>
      <c r="Y104" s="18">
        <f>Y105</f>
        <v>0</v>
      </c>
      <c r="Z104" s="18">
        <f>Z105</f>
        <v>0</v>
      </c>
      <c r="AA104" s="18">
        <f>Y104+Z104</f>
        <v>0</v>
      </c>
      <c r="AB104" s="18">
        <f t="shared" si="44"/>
        <v>0</v>
      </c>
      <c r="AC104" s="18">
        <f>AC105</f>
        <v>0</v>
      </c>
      <c r="AD104" s="18">
        <f>AD105</f>
        <v>0</v>
      </c>
      <c r="AE104" s="13">
        <f>AC104+AD104</f>
        <v>0</v>
      </c>
      <c r="AF104" s="18">
        <f>AF105</f>
        <v>0</v>
      </c>
      <c r="AG104" s="18">
        <f>AG105</f>
        <v>0</v>
      </c>
      <c r="AH104" s="18">
        <f>AF104+AG104</f>
        <v>0</v>
      </c>
      <c r="AI104" s="18">
        <f t="shared" si="45"/>
        <v>0</v>
      </c>
      <c r="AJ104" s="18">
        <f>AJ105</f>
        <v>17510000</v>
      </c>
      <c r="AK104" s="18">
        <f>AK105</f>
        <v>0</v>
      </c>
      <c r="AL104" s="13">
        <f>AJ104+AK104</f>
        <v>17510000</v>
      </c>
      <c r="AM104" s="18">
        <f>AM105</f>
        <v>0</v>
      </c>
      <c r="AN104" s="18">
        <f>AN105</f>
        <v>0</v>
      </c>
      <c r="AO104" s="18">
        <f>AM104+AN104</f>
        <v>0</v>
      </c>
      <c r="AP104" s="18">
        <f t="shared" si="46"/>
        <v>17510000</v>
      </c>
      <c r="AQ104" s="7"/>
      <c r="AR104" s="6">
        <f>AR105</f>
        <v>3</v>
      </c>
      <c r="AS104" s="13"/>
      <c r="AT104" s="19">
        <f>AT105</f>
        <v>0</v>
      </c>
      <c r="AU104" s="19"/>
      <c r="AV104" s="19">
        <f t="shared" si="47"/>
        <v>3</v>
      </c>
      <c r="AW104" s="19">
        <f t="shared" si="47"/>
        <v>0</v>
      </c>
      <c r="AY104" s="4"/>
    </row>
    <row r="105" spans="2:51">
      <c r="B105" s="10">
        <v>2013</v>
      </c>
      <c r="C105" s="5">
        <v>8315</v>
      </c>
      <c r="D105" s="10">
        <v>17</v>
      </c>
      <c r="E105" s="10">
        <v>6000</v>
      </c>
      <c r="F105" s="10">
        <v>6200</v>
      </c>
      <c r="G105" s="16" t="s">
        <v>83</v>
      </c>
      <c r="H105" s="18">
        <v>17510000</v>
      </c>
      <c r="I105" s="18">
        <v>0</v>
      </c>
      <c r="J105" s="18">
        <v>17510000</v>
      </c>
      <c r="K105" s="18">
        <v>0</v>
      </c>
      <c r="L105" s="18">
        <v>0</v>
      </c>
      <c r="M105" s="18">
        <v>0</v>
      </c>
      <c r="N105" s="18">
        <f t="shared" si="42"/>
        <v>17510000</v>
      </c>
      <c r="O105" s="18">
        <v>0</v>
      </c>
      <c r="P105" s="18">
        <v>0</v>
      </c>
      <c r="Q105" s="13">
        <f>O105+P105</f>
        <v>0</v>
      </c>
      <c r="R105" s="18">
        <v>0</v>
      </c>
      <c r="S105" s="18">
        <v>0</v>
      </c>
      <c r="T105" s="18">
        <f>R105+S105</f>
        <v>0</v>
      </c>
      <c r="U105" s="18">
        <f t="shared" si="43"/>
        <v>0</v>
      </c>
      <c r="V105" s="18">
        <v>0</v>
      </c>
      <c r="W105" s="18">
        <v>0</v>
      </c>
      <c r="X105" s="13">
        <f>V105+W105</f>
        <v>0</v>
      </c>
      <c r="Y105" s="18">
        <v>0</v>
      </c>
      <c r="Z105" s="18">
        <v>0</v>
      </c>
      <c r="AA105" s="18">
        <f>Y105+Z105</f>
        <v>0</v>
      </c>
      <c r="AB105" s="18">
        <f t="shared" si="44"/>
        <v>0</v>
      </c>
      <c r="AC105" s="18">
        <v>0</v>
      </c>
      <c r="AD105" s="18">
        <v>0</v>
      </c>
      <c r="AE105" s="13">
        <f>AC105+AD105</f>
        <v>0</v>
      </c>
      <c r="AF105" s="18">
        <v>0</v>
      </c>
      <c r="AG105" s="18">
        <v>0</v>
      </c>
      <c r="AH105" s="18">
        <f>AF105+AG105</f>
        <v>0</v>
      </c>
      <c r="AI105" s="18">
        <f t="shared" si="45"/>
        <v>0</v>
      </c>
      <c r="AJ105" s="13">
        <f>H105-O105-V105-AC105</f>
        <v>17510000</v>
      </c>
      <c r="AK105" s="13">
        <f>I105-P105-W105-AD105</f>
        <v>0</v>
      </c>
      <c r="AL105" s="13">
        <f>AJ105+AK105</f>
        <v>17510000</v>
      </c>
      <c r="AM105" s="13">
        <f>K105-R105-Y105-AF105</f>
        <v>0</v>
      </c>
      <c r="AN105" s="13">
        <f>L105-S105-Z105-AG105</f>
        <v>0</v>
      </c>
      <c r="AO105" s="18">
        <f>AM105+AN105</f>
        <v>0</v>
      </c>
      <c r="AP105" s="18">
        <f t="shared" si="46"/>
        <v>17510000</v>
      </c>
      <c r="AQ105" s="7" t="s">
        <v>46</v>
      </c>
      <c r="AR105" s="6">
        <v>3</v>
      </c>
      <c r="AS105" s="13"/>
      <c r="AT105" s="19">
        <v>0</v>
      </c>
      <c r="AU105" s="19"/>
      <c r="AV105" s="19">
        <f t="shared" si="47"/>
        <v>3</v>
      </c>
      <c r="AW105" s="19">
        <f t="shared" si="47"/>
        <v>0</v>
      </c>
      <c r="AY105" s="4"/>
    </row>
    <row r="106" spans="2:51">
      <c r="AQ106" s="8"/>
      <c r="AR106" s="8"/>
      <c r="AS106" s="8"/>
      <c r="AT106" s="8"/>
      <c r="AU106" s="8"/>
      <c r="AV106" s="8"/>
      <c r="AW106" s="8"/>
    </row>
    <row r="107" spans="2:51">
      <c r="AQ107" s="8"/>
      <c r="AR107" s="8"/>
      <c r="AS107" s="8"/>
      <c r="AT107" s="8"/>
      <c r="AU107" s="8"/>
      <c r="AV107" s="8"/>
      <c r="AW107" s="8"/>
    </row>
    <row r="108" spans="2:51">
      <c r="AQ108" s="8"/>
      <c r="AR108" s="8"/>
      <c r="AS108" s="8"/>
      <c r="AT108" s="8"/>
      <c r="AU108" s="8"/>
      <c r="AV108" s="8"/>
      <c r="AW108" s="8"/>
    </row>
    <row r="109" spans="2:51">
      <c r="AQ109" s="8"/>
      <c r="AR109" s="8"/>
      <c r="AS109" s="8"/>
      <c r="AT109" s="8"/>
      <c r="AU109" s="8"/>
      <c r="AV109" s="8"/>
      <c r="AW109" s="8"/>
    </row>
    <row r="110" spans="2:51">
      <c r="AQ110" s="8"/>
      <c r="AR110" s="8"/>
      <c r="AS110" s="8"/>
      <c r="AT110" s="8"/>
      <c r="AU110" s="8"/>
      <c r="AV110" s="8"/>
      <c r="AW110" s="8"/>
    </row>
    <row r="111" spans="2:51">
      <c r="AQ111" s="8"/>
      <c r="AR111" s="8"/>
      <c r="AS111" s="8"/>
      <c r="AT111" s="8"/>
      <c r="AU111" s="8"/>
      <c r="AV111" s="8"/>
      <c r="AW111" s="8"/>
    </row>
    <row r="112" spans="2:51">
      <c r="AQ112" s="8"/>
      <c r="AR112" s="8"/>
      <c r="AS112" s="8"/>
      <c r="AT112" s="8"/>
      <c r="AU112" s="8"/>
      <c r="AV112" s="8"/>
      <c r="AW112" s="8"/>
    </row>
    <row r="113" spans="43:49">
      <c r="AQ113" s="8"/>
      <c r="AR113" s="8"/>
      <c r="AS113" s="8"/>
      <c r="AT113" s="8"/>
      <c r="AU113" s="8"/>
      <c r="AV113" s="8"/>
      <c r="AW113" s="8"/>
    </row>
    <row r="114" spans="43:49">
      <c r="AQ114" s="8"/>
      <c r="AR114" s="8"/>
      <c r="AS114" s="8"/>
      <c r="AT114" s="8"/>
      <c r="AU114" s="8"/>
      <c r="AV114" s="8"/>
      <c r="AW114" s="8"/>
    </row>
    <row r="115" spans="43:49">
      <c r="AR115" s="2"/>
    </row>
    <row r="116" spans="43:49">
      <c r="AR116" s="2"/>
    </row>
    <row r="117" spans="43:49">
      <c r="AR117" s="2"/>
    </row>
    <row r="118" spans="43:49">
      <c r="AR118" s="2"/>
    </row>
    <row r="119" spans="43:49">
      <c r="AR119" s="2"/>
    </row>
    <row r="120" spans="43:49">
      <c r="AR120" s="2"/>
    </row>
    <row r="121" spans="43:49">
      <c r="AR121" s="2"/>
    </row>
    <row r="122" spans="43:49">
      <c r="AR122" s="2"/>
    </row>
    <row r="123" spans="43:49">
      <c r="AR123" s="2"/>
    </row>
    <row r="124" spans="43:49">
      <c r="AR124" s="2"/>
    </row>
    <row r="125" spans="43:49">
      <c r="AR125" s="2"/>
    </row>
    <row r="126" spans="43:49">
      <c r="AR126" s="2"/>
    </row>
    <row r="127" spans="43:49">
      <c r="AR127" s="2"/>
    </row>
    <row r="128" spans="43:49">
      <c r="AR128" s="2"/>
    </row>
    <row r="129" spans="44:44">
      <c r="AR129" s="2"/>
    </row>
    <row r="130" spans="44:44">
      <c r="AR130" s="2"/>
    </row>
    <row r="131" spans="44:44">
      <c r="AR131" s="2"/>
    </row>
    <row r="132" spans="44:44">
      <c r="AR132" s="2"/>
    </row>
    <row r="133" spans="44:44">
      <c r="AR133" s="2"/>
    </row>
    <row r="134" spans="44:44">
      <c r="AR134" s="2"/>
    </row>
    <row r="135" spans="44:44">
      <c r="AR135" s="2"/>
    </row>
    <row r="136" spans="44:44">
      <c r="AR136" s="2"/>
    </row>
    <row r="137" spans="44:44">
      <c r="AR137" s="2"/>
    </row>
    <row r="138" spans="44:44">
      <c r="AR138" s="2"/>
    </row>
    <row r="139" spans="44:44">
      <c r="AR139" s="2"/>
    </row>
    <row r="140" spans="44:44">
      <c r="AR140" s="2"/>
    </row>
  </sheetData>
  <mergeCells count="36">
    <mergeCell ref="B2:AW2"/>
    <mergeCell ref="B3:AW3"/>
    <mergeCell ref="B5:AW5"/>
    <mergeCell ref="B7:B9"/>
    <mergeCell ref="C7:C9"/>
    <mergeCell ref="D7:D9"/>
    <mergeCell ref="E7:E9"/>
    <mergeCell ref="F7:F9"/>
    <mergeCell ref="G7:G9"/>
    <mergeCell ref="H7:N7"/>
    <mergeCell ref="Y8:AA8"/>
    <mergeCell ref="AC8:AE8"/>
    <mergeCell ref="AF8:AH8"/>
    <mergeCell ref="AJ8:AL8"/>
    <mergeCell ref="V7:AB7"/>
    <mergeCell ref="AC7:AI7"/>
    <mergeCell ref="AJ7:AP7"/>
    <mergeCell ref="AV8:AV9"/>
    <mergeCell ref="AQ7:AS7"/>
    <mergeCell ref="AT7:AU7"/>
    <mergeCell ref="AW8:AW9"/>
    <mergeCell ref="B1:AW1"/>
    <mergeCell ref="B4:AW4"/>
    <mergeCell ref="AM8:AO8"/>
    <mergeCell ref="AQ8:AQ9"/>
    <mergeCell ref="AR8:AR9"/>
    <mergeCell ref="AS8:AS9"/>
    <mergeCell ref="AT8:AT9"/>
    <mergeCell ref="AU8:AU9"/>
    <mergeCell ref="AV7:AW7"/>
    <mergeCell ref="H8:J8"/>
    <mergeCell ref="K8:M8"/>
    <mergeCell ref="O8:Q8"/>
    <mergeCell ref="R8:T8"/>
    <mergeCell ref="V8:X8"/>
    <mergeCell ref="O7:U7"/>
  </mergeCells>
  <conditionalFormatting sqref="G98">
    <cfRule type="expression" dxfId="0" priority="1" stopIfTrue="1">
      <formula>AND(COUNTIF($G$98:$G$98, G98)&gt;1,NOT(ISBLANK(G98)))</formula>
    </cfRule>
  </conditionalFormatting>
  <pageMargins left="0.47244094488188981" right="0.43307086614173229" top="0.98425196850393704" bottom="0.98425196850393704" header="0" footer="0"/>
  <pageSetup paperSize="5" scale="23" fitToHeight="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partidas</vt:lpstr>
      <vt:lpstr>partidas!Títulos_a_imprimir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Octavio</cp:lastModifiedBy>
  <dcterms:created xsi:type="dcterms:W3CDTF">2013-04-19T01:18:17Z</dcterms:created>
  <dcterms:modified xsi:type="dcterms:W3CDTF">2013-04-19T18:11:10Z</dcterms:modified>
</cp:coreProperties>
</file>