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9432"/>
  </bookViews>
  <sheets>
    <sheet name="jun_2017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E10" i="4"/>
  <c r="F10" i="4"/>
  <c r="G10" i="4"/>
  <c r="H10" i="4"/>
  <c r="H11" i="4"/>
  <c r="H12" i="4"/>
  <c r="H13" i="4"/>
  <c r="G14" i="4"/>
  <c r="D15" i="4"/>
  <c r="D14" i="4" s="1"/>
  <c r="E15" i="4"/>
  <c r="E14" i="4" s="1"/>
  <c r="F15" i="4"/>
  <c r="F14" i="4" s="1"/>
  <c r="I15" i="4"/>
  <c r="J15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D50" i="4"/>
  <c r="E50" i="4"/>
  <c r="H50" i="4" s="1"/>
  <c r="F50" i="4"/>
  <c r="G50" i="4"/>
  <c r="H51" i="4"/>
  <c r="H52" i="4"/>
  <c r="H53" i="4"/>
  <c r="D55" i="4"/>
  <c r="E55" i="4"/>
  <c r="H55" i="4" s="1"/>
  <c r="F55" i="4"/>
  <c r="G55" i="4"/>
  <c r="H56" i="4"/>
  <c r="H57" i="4"/>
  <c r="H58" i="4"/>
  <c r="G9" i="4" l="1"/>
  <c r="G48" i="4" s="1"/>
  <c r="D9" i="4"/>
  <c r="D48" i="4" s="1"/>
  <c r="H15" i="4"/>
  <c r="F9" i="4"/>
  <c r="F48" i="4" s="1"/>
  <c r="H14" i="4"/>
  <c r="E9" i="4"/>
  <c r="E48" i="4" s="1"/>
  <c r="H9" i="4" l="1"/>
  <c r="H48" i="4" s="1"/>
</calcChain>
</file>

<file path=xl/sharedStrings.xml><?xml version="1.0" encoding="utf-8"?>
<sst xmlns="http://schemas.openxmlformats.org/spreadsheetml/2006/main" count="71" uniqueCount="71">
  <si>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</si>
  <si>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</si>
  <si>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</si>
  <si>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</si>
  <si>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</si>
  <si>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</si>
  <si>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</si>
  <si>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</si>
  <si>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</si>
  <si>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</si>
  <si>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</si>
  <si>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</si>
  <si>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</si>
  <si>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</si>
  <si>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</si>
  <si>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</si>
  <si>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</si>
  <si>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</si>
  <si>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</si>
  <si>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</si>
  <si>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</si>
  <si>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</si>
  <si>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</si>
  <si>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</si>
  <si>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</si>
  <si>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</si>
  <si>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</si>
  <si>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</si>
  <si>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</si>
  <si>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</si>
  <si>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</si>
  <si>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</si>
  <si>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</si>
  <si>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</si>
  <si>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</si>
  <si>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</si>
  <si>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</si>
  <si>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</si>
  <si>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</si>
  <si>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</si>
  <si>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HSBC</t>
  </si>
  <si>
    <t>FRAPIMEX</t>
  </si>
  <si>
    <t>GPO</t>
  </si>
  <si>
    <t>TESOFE</t>
  </si>
  <si>
    <t>Banobras SNC.</t>
  </si>
  <si>
    <t>Banamaex S.A</t>
  </si>
  <si>
    <t>Bancomer S.A</t>
  </si>
  <si>
    <t>Santander S,A</t>
  </si>
  <si>
    <t>Banco Interacciones S.A</t>
  </si>
  <si>
    <t>Banorte S.A</t>
  </si>
  <si>
    <t>Banco Inbursa S.A</t>
  </si>
  <si>
    <t>Banco del Bajio S.A</t>
  </si>
  <si>
    <t>Grupo Jayan Constructores S.A</t>
  </si>
  <si>
    <t>Profesionales de la Construcción Morelos S.A</t>
  </si>
  <si>
    <t>Infraestructura Tecnica S.A</t>
  </si>
  <si>
    <t>Construccion y Señalamiento S,.A</t>
  </si>
  <si>
    <t>Vias Consecionadas del Norte S.A</t>
  </si>
  <si>
    <t>Casa de Proyectos S.A</t>
  </si>
  <si>
    <t>Grupo Construtor D Siete S.A</t>
  </si>
  <si>
    <t>Constructora y Edificadora Gia+A S.A</t>
  </si>
  <si>
    <t>LAUNAK S.A</t>
  </si>
  <si>
    <t>Comisiones Gastos y Coberturas de la deuda</t>
  </si>
  <si>
    <t>Swaps</t>
  </si>
  <si>
    <t xml:space="preserve">GOBIERNO DEL ESTADO DE MEXICO </t>
  </si>
  <si>
    <t>Saldo al 31 de diciembre de 2016</t>
  </si>
  <si>
    <t>Inova Slauffle S.A</t>
  </si>
  <si>
    <t>Construcciónes Majora S.A</t>
  </si>
  <si>
    <t>Heberto Guzman Dessarrllos y Asociados S.A</t>
  </si>
  <si>
    <t>Del 1 de Enero de 2017  al  30 de Junio de 2017</t>
  </si>
  <si>
    <t>(Miles de Pesos)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</si>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</sst>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1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5" xfId="0" applyFont="1" applyBorder="1"/>
    <xf numFmtId="0" fontId="3" fillId="0" borderId="6" xfId="0" applyFont="1" applyBorder="1" applyAlignment="1">
      <alignment vertical="center" wrapText="1"/>
    </xf>
    <xf numFmtId="0" fontId="5" fillId="0" borderId="7" xfId="0" applyFont="1" applyBorder="1"/>
    <xf numFmtId="0" fontId="3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164" fontId="3" fillId="3" borderId="11" xfId="0" applyNumberFormat="1" applyFont="1" applyFill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justify" vertical="center" wrapText="1"/>
    </xf>
    <xf numFmtId="164" fontId="5" fillId="0" borderId="0" xfId="0" applyNumberFormat="1" applyFont="1"/>
    <xf numFmtId="164" fontId="3" fillId="0" borderId="11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13"/>
  <sheetViews>
    <sheetView tabSelected="1" zoomScale="130" zoomScaleNormal="130" workbookViewId="0"/>
  </sheetViews>
  <sheetFormatPr baseColWidth="10" defaultColWidth="0" defaultRowHeight="15" customHeight="1" zeroHeight="1" x14ac:dyDescent="0.3"/>
  <cols>
    <col min="1" max="1" width="1.5546875" style="1" customWidth="1"/>
    <col min="2" max="2" width="2.5546875" style="1" customWidth="1"/>
    <col min="3" max="3" width="33.5546875" style="1" customWidth="1"/>
    <col min="4" max="4" width="13.109375" style="1" customWidth="1"/>
    <col min="5" max="5" width="12.6640625" style="1" customWidth="1"/>
    <col min="6" max="6" width="13" style="1" customWidth="1"/>
    <col min="7" max="7" width="12.5546875" style="1" customWidth="1"/>
    <col min="8" max="8" width="13.5546875" style="1" customWidth="1"/>
    <col min="9" max="9" width="13.6640625" style="1" customWidth="1"/>
    <col min="10" max="10" width="12.6640625" style="1" customWidth="1"/>
    <col min="11" max="11" width="15.33203125" style="1" customWidth="1"/>
    <col min="12" max="16384" width="11.44140625" hidden="1"/>
  </cols>
  <sheetData>
    <row r="1" spans="2:10" ht="14.4" x14ac:dyDescent="0.3">
      <c r="B1" s="29" t="s">
        <v>37</v>
      </c>
      <c r="C1" s="29"/>
      <c r="D1" s="29"/>
      <c r="E1" s="29"/>
      <c r="F1" s="29"/>
      <c r="G1" s="29"/>
      <c r="H1" s="29"/>
      <c r="I1" s="29"/>
      <c r="J1" s="29"/>
    </row>
    <row r="2" spans="2:10" x14ac:dyDescent="0.25">
      <c r="B2" s="30" t="s">
        <v>63</v>
      </c>
      <c r="C2" s="31"/>
      <c r="D2" s="31"/>
      <c r="E2" s="31"/>
      <c r="F2" s="31"/>
      <c r="G2" s="31"/>
      <c r="H2" s="31"/>
      <c r="I2" s="31"/>
      <c r="J2" s="32"/>
    </row>
    <row r="3" spans="2:10" ht="11.25" customHeight="1" x14ac:dyDescent="0.3">
      <c r="B3" s="33" t="s">
        <v>0</v>
      </c>
      <c r="C3" s="34"/>
      <c r="D3" s="34"/>
      <c r="E3" s="34"/>
      <c r="F3" s="34"/>
      <c r="G3" s="34"/>
      <c r="H3" s="34"/>
      <c r="I3" s="34"/>
      <c r="J3" s="35"/>
    </row>
    <row r="4" spans="2:10" ht="6.75" customHeight="1" x14ac:dyDescent="0.25">
      <c r="B4" s="33" t="s">
        <v>68</v>
      </c>
      <c r="C4" s="34"/>
      <c r="D4" s="34"/>
      <c r="E4" s="34"/>
      <c r="F4" s="34"/>
      <c r="G4" s="34"/>
      <c r="H4" s="34"/>
      <c r="I4" s="34"/>
      <c r="J4" s="35"/>
    </row>
    <row r="5" spans="2:10" ht="11.25" customHeight="1" x14ac:dyDescent="0.25">
      <c r="B5" s="33" t="s">
        <v>70</v>
      </c>
      <c r="C5" s="34"/>
      <c r="D5" s="34"/>
      <c r="E5" s="34"/>
      <c r="F5" s="34"/>
      <c r="G5" s="34"/>
      <c r="H5" s="34"/>
      <c r="I5" s="34"/>
      <c r="J5" s="35"/>
    </row>
    <row r="6" spans="2:10" ht="12" customHeight="1" x14ac:dyDescent="0.25">
      <c r="B6" s="36" t="s">
        <v>69</v>
      </c>
      <c r="C6" s="37"/>
      <c r="D6" s="37"/>
      <c r="E6" s="37"/>
      <c r="F6" s="37"/>
      <c r="G6" s="37"/>
      <c r="H6" s="37"/>
      <c r="I6" s="37"/>
      <c r="J6" s="38"/>
    </row>
    <row r="7" spans="2:10" ht="41.25" customHeight="1" x14ac:dyDescent="0.3">
      <c r="B7" s="39" t="s">
        <v>1</v>
      </c>
      <c r="C7" s="40"/>
      <c r="D7" s="16" t="s">
        <v>64</v>
      </c>
      <c r="E7" s="16" t="s">
        <v>2</v>
      </c>
      <c r="F7" s="16" t="s">
        <v>3</v>
      </c>
      <c r="G7" s="16" t="s">
        <v>4</v>
      </c>
      <c r="H7" s="16" t="s">
        <v>38</v>
      </c>
      <c r="I7" s="16" t="s">
        <v>5</v>
      </c>
      <c r="J7" s="16" t="s">
        <v>6</v>
      </c>
    </row>
    <row r="8" spans="2:10" ht="9.9" customHeight="1" x14ac:dyDescent="0.25">
      <c r="B8" s="41"/>
      <c r="C8" s="42"/>
      <c r="D8" s="2"/>
      <c r="E8" s="2"/>
      <c r="F8" s="2"/>
      <c r="G8" s="2"/>
      <c r="H8" s="2"/>
      <c r="I8" s="2"/>
      <c r="J8" s="2"/>
    </row>
    <row r="9" spans="2:10" ht="15" customHeight="1" x14ac:dyDescent="0.3">
      <c r="B9" s="27" t="s">
        <v>7</v>
      </c>
      <c r="C9" s="28"/>
      <c r="D9" s="18">
        <f>D10+D14</f>
        <v>36179394.099999994</v>
      </c>
      <c r="E9" s="18">
        <f t="shared" ref="E9:G9" si="0">E10+E14</f>
        <v>4046852.7</v>
      </c>
      <c r="F9" s="18">
        <f t="shared" si="0"/>
        <v>489050.39999999991</v>
      </c>
      <c r="G9" s="18">
        <f t="shared" si="0"/>
        <v>0</v>
      </c>
      <c r="H9" s="18">
        <f>D9+E9-F9</f>
        <v>39737196.399999999</v>
      </c>
      <c r="I9" s="22"/>
      <c r="J9" s="22"/>
    </row>
    <row r="10" spans="2:10" ht="15" customHeight="1" x14ac:dyDescent="0.25">
      <c r="B10" s="9"/>
      <c r="C10" s="13" t="s">
        <v>8</v>
      </c>
      <c r="D10" s="18">
        <f>D11+D12+D13</f>
        <v>0</v>
      </c>
      <c r="E10" s="18">
        <f t="shared" ref="E10:F10" si="1">E11+E12+E13</f>
        <v>0</v>
      </c>
      <c r="F10" s="18">
        <f t="shared" si="1"/>
        <v>0</v>
      </c>
      <c r="G10" s="18">
        <f>G11+G12+G13</f>
        <v>0</v>
      </c>
      <c r="H10" s="18">
        <f>D10+E10+F10+G10</f>
        <v>0</v>
      </c>
      <c r="I10" s="18"/>
      <c r="J10" s="18"/>
    </row>
    <row r="11" spans="2:10" ht="14.4" x14ac:dyDescent="0.3">
      <c r="B11" s="17"/>
      <c r="C11" s="14" t="s">
        <v>9</v>
      </c>
      <c r="D11" s="19"/>
      <c r="E11" s="19"/>
      <c r="F11" s="19"/>
      <c r="G11" s="19"/>
      <c r="H11" s="19">
        <f t="shared" ref="H11:H13" si="2">D11+E11+F11+G11</f>
        <v>0</v>
      </c>
      <c r="I11" s="18"/>
      <c r="J11" s="18"/>
    </row>
    <row r="12" spans="2:10" ht="14.4" x14ac:dyDescent="0.3">
      <c r="B12" s="4"/>
      <c r="C12" s="14" t="s">
        <v>10</v>
      </c>
      <c r="D12" s="19"/>
      <c r="E12" s="19"/>
      <c r="F12" s="19"/>
      <c r="G12" s="19"/>
      <c r="H12" s="19">
        <f t="shared" si="2"/>
        <v>0</v>
      </c>
      <c r="I12" s="19"/>
      <c r="J12" s="19"/>
    </row>
    <row r="13" spans="2:10" x14ac:dyDescent="0.25">
      <c r="B13" s="4"/>
      <c r="C13" s="14" t="s">
        <v>11</v>
      </c>
      <c r="D13" s="19"/>
      <c r="E13" s="19"/>
      <c r="F13" s="19"/>
      <c r="G13" s="19"/>
      <c r="H13" s="19">
        <f t="shared" si="2"/>
        <v>0</v>
      </c>
      <c r="I13" s="19"/>
      <c r="J13" s="19"/>
    </row>
    <row r="14" spans="2:10" ht="15" customHeight="1" x14ac:dyDescent="0.25">
      <c r="B14" s="9"/>
      <c r="C14" s="13" t="s">
        <v>12</v>
      </c>
      <c r="D14" s="18">
        <f>D15+D44+D45</f>
        <v>36179394.099999994</v>
      </c>
      <c r="E14" s="18">
        <f>E15+E44+E45</f>
        <v>4046852.7</v>
      </c>
      <c r="F14" s="18">
        <f>F15+F44+F45</f>
        <v>489050.39999999991</v>
      </c>
      <c r="G14" s="18">
        <f>G15+G44+G45</f>
        <v>0</v>
      </c>
      <c r="H14" s="18">
        <f>D14+E14-F14</f>
        <v>39737196.399999999</v>
      </c>
      <c r="I14" s="18"/>
      <c r="J14" s="18"/>
    </row>
    <row r="15" spans="2:10" ht="14.4" x14ac:dyDescent="0.3">
      <c r="B15" s="17"/>
      <c r="C15" s="14" t="s">
        <v>13</v>
      </c>
      <c r="D15" s="19">
        <f>SUM(D17:D42)</f>
        <v>36179394.099999994</v>
      </c>
      <c r="E15" s="19">
        <f>SUM(E17:E42)</f>
        <v>4046852.7</v>
      </c>
      <c r="F15" s="19">
        <f>SUM(F17:F42)</f>
        <v>489050.39999999991</v>
      </c>
      <c r="G15" s="19"/>
      <c r="H15" s="19">
        <f>SUM(H17:H42)</f>
        <v>39737196.400000006</v>
      </c>
      <c r="I15" s="19">
        <f>SUM(I17:I42)</f>
        <v>1431906.2000000002</v>
      </c>
      <c r="J15" s="19">
        <f>SUM(J17:J42)</f>
        <v>192435.3</v>
      </c>
    </row>
    <row r="16" spans="2:10" x14ac:dyDescent="0.25">
      <c r="B16" s="17"/>
      <c r="C16" s="14"/>
      <c r="D16" s="20"/>
      <c r="E16" s="20"/>
      <c r="F16" s="20"/>
      <c r="G16" s="20"/>
      <c r="H16" s="20"/>
      <c r="I16" s="24"/>
      <c r="J16" s="24"/>
    </row>
    <row r="17" spans="2:10" x14ac:dyDescent="0.25">
      <c r="B17" s="17"/>
      <c r="C17" s="14" t="s">
        <v>44</v>
      </c>
      <c r="D17" s="19">
        <v>4770034.5999999996</v>
      </c>
      <c r="E17" s="19">
        <v>1500000</v>
      </c>
      <c r="F17" s="19">
        <v>12930.2</v>
      </c>
      <c r="G17" s="19"/>
      <c r="H17" s="19">
        <f>D17+E17-F17</f>
        <v>6257104.3999999994</v>
      </c>
      <c r="I17" s="19">
        <v>220220</v>
      </c>
      <c r="J17" s="19"/>
    </row>
    <row r="18" spans="2:10" x14ac:dyDescent="0.25">
      <c r="B18" s="17"/>
      <c r="C18" s="14" t="s">
        <v>45</v>
      </c>
      <c r="D18" s="19">
        <v>7452406.5</v>
      </c>
      <c r="E18" s="19">
        <v>0</v>
      </c>
      <c r="F18" s="19">
        <v>123770</v>
      </c>
      <c r="G18" s="19"/>
      <c r="H18" s="19">
        <f>D18+E18-F18</f>
        <v>7328636.5</v>
      </c>
      <c r="I18" s="19">
        <v>278440.2</v>
      </c>
      <c r="J18" s="19"/>
    </row>
    <row r="19" spans="2:10" x14ac:dyDescent="0.25">
      <c r="B19" s="17"/>
      <c r="C19" s="14" t="s">
        <v>46</v>
      </c>
      <c r="D19" s="19">
        <v>8729312.5999999996</v>
      </c>
      <c r="E19" s="19">
        <v>0</v>
      </c>
      <c r="F19" s="19">
        <v>99201.2</v>
      </c>
      <c r="G19" s="19"/>
      <c r="H19" s="19">
        <f t="shared" ref="H19:H37" si="3">D19+E19-F19</f>
        <v>8630111.4000000004</v>
      </c>
      <c r="I19" s="19">
        <v>352929.4</v>
      </c>
      <c r="J19" s="19"/>
    </row>
    <row r="20" spans="2:10" x14ac:dyDescent="0.25">
      <c r="B20" s="17"/>
      <c r="C20" s="14" t="s">
        <v>47</v>
      </c>
      <c r="D20" s="19">
        <v>1813013.4</v>
      </c>
      <c r="E20" s="19">
        <v>0</v>
      </c>
      <c r="F20" s="19">
        <v>59074.1</v>
      </c>
      <c r="G20" s="19"/>
      <c r="H20" s="19">
        <f t="shared" si="3"/>
        <v>1753939.2999999998</v>
      </c>
      <c r="I20" s="19">
        <v>66633</v>
      </c>
      <c r="J20" s="19"/>
    </row>
    <row r="21" spans="2:10" x14ac:dyDescent="0.25">
      <c r="B21" s="17"/>
      <c r="C21" s="14" t="s">
        <v>40</v>
      </c>
      <c r="D21" s="19">
        <v>1179796.1000000001</v>
      </c>
      <c r="E21" s="19">
        <v>0</v>
      </c>
      <c r="F21" s="19">
        <v>28449.1</v>
      </c>
      <c r="G21" s="19"/>
      <c r="H21" s="19">
        <f t="shared" si="3"/>
        <v>1151347</v>
      </c>
      <c r="I21" s="19">
        <v>39950.800000000003</v>
      </c>
      <c r="J21" s="19"/>
    </row>
    <row r="22" spans="2:10" ht="14.4" x14ac:dyDescent="0.3">
      <c r="B22" s="17"/>
      <c r="C22" s="14" t="s">
        <v>48</v>
      </c>
      <c r="D22" s="19">
        <v>852354.9</v>
      </c>
      <c r="E22" s="19">
        <v>0</v>
      </c>
      <c r="F22" s="19">
        <v>21447.3</v>
      </c>
      <c r="G22" s="19"/>
      <c r="H22" s="19">
        <f t="shared" si="3"/>
        <v>830907.6</v>
      </c>
      <c r="I22" s="19">
        <v>31225.1</v>
      </c>
      <c r="J22" s="19"/>
    </row>
    <row r="23" spans="2:10" ht="14.4" x14ac:dyDescent="0.3">
      <c r="B23" s="17"/>
      <c r="C23" s="14" t="s">
        <v>49</v>
      </c>
      <c r="D23" s="19">
        <v>10465449.1</v>
      </c>
      <c r="E23" s="19">
        <v>2500000</v>
      </c>
      <c r="F23" s="19">
        <v>74436.800000000003</v>
      </c>
      <c r="G23" s="19"/>
      <c r="H23" s="19">
        <f t="shared" si="3"/>
        <v>12891012.299999999</v>
      </c>
      <c r="I23" s="19">
        <v>403743.4</v>
      </c>
      <c r="J23" s="19"/>
    </row>
    <row r="24" spans="2:10" ht="14.4" x14ac:dyDescent="0.3">
      <c r="B24" s="17"/>
      <c r="C24" s="14" t="s">
        <v>50</v>
      </c>
      <c r="D24" s="19">
        <v>393265.4</v>
      </c>
      <c r="E24" s="19">
        <v>0</v>
      </c>
      <c r="F24" s="19">
        <v>9483</v>
      </c>
      <c r="G24" s="19"/>
      <c r="H24" s="19">
        <f t="shared" si="3"/>
        <v>383782.40000000002</v>
      </c>
      <c r="I24" s="19">
        <v>13651.6</v>
      </c>
      <c r="J24" s="19"/>
    </row>
    <row r="25" spans="2:10" ht="14.4" x14ac:dyDescent="0.3">
      <c r="B25" s="17"/>
      <c r="C25" s="14" t="s">
        <v>51</v>
      </c>
      <c r="D25" s="19">
        <v>422001.7</v>
      </c>
      <c r="E25" s="19">
        <v>0</v>
      </c>
      <c r="F25" s="19">
        <v>17956.2</v>
      </c>
      <c r="G25" s="19"/>
      <c r="H25" s="19">
        <f t="shared" si="3"/>
        <v>404045.5</v>
      </c>
      <c r="I25" s="19">
        <v>17090</v>
      </c>
      <c r="J25" s="19"/>
    </row>
    <row r="26" spans="2:10" ht="14.4" x14ac:dyDescent="0.3">
      <c r="B26" s="17"/>
      <c r="C26" s="14" t="s">
        <v>52</v>
      </c>
      <c r="D26" s="19">
        <v>1868.1</v>
      </c>
      <c r="E26" s="19">
        <v>0</v>
      </c>
      <c r="F26" s="19">
        <v>1868.1</v>
      </c>
      <c r="G26" s="19"/>
      <c r="H26" s="19">
        <f t="shared" si="3"/>
        <v>0</v>
      </c>
      <c r="I26" s="19">
        <v>31.8</v>
      </c>
      <c r="J26" s="19"/>
    </row>
    <row r="27" spans="2:10" ht="14.4" x14ac:dyDescent="0.3">
      <c r="B27" s="17"/>
      <c r="C27" s="14" t="s">
        <v>41</v>
      </c>
      <c r="D27" s="19">
        <v>3330.9</v>
      </c>
      <c r="E27" s="19">
        <v>0</v>
      </c>
      <c r="F27" s="19">
        <v>1143.8</v>
      </c>
      <c r="G27" s="19"/>
      <c r="H27" s="19">
        <f t="shared" si="3"/>
        <v>2187.1000000000004</v>
      </c>
      <c r="I27" s="19">
        <v>133.69999999999999</v>
      </c>
      <c r="J27" s="19"/>
    </row>
    <row r="28" spans="2:10" ht="14.4" x14ac:dyDescent="0.3">
      <c r="B28" s="17"/>
      <c r="C28" s="14" t="s">
        <v>53</v>
      </c>
      <c r="D28" s="19">
        <v>23059.7</v>
      </c>
      <c r="E28" s="19">
        <v>0</v>
      </c>
      <c r="F28" s="19">
        <v>19321.5</v>
      </c>
      <c r="G28" s="19"/>
      <c r="H28" s="19">
        <f t="shared" si="3"/>
        <v>3738.2000000000007</v>
      </c>
      <c r="I28" s="19">
        <v>1225.9000000000001</v>
      </c>
      <c r="J28" s="19"/>
    </row>
    <row r="29" spans="2:10" ht="14.4" x14ac:dyDescent="0.3">
      <c r="B29" s="17"/>
      <c r="C29" s="14" t="s">
        <v>55</v>
      </c>
      <c r="D29" s="19">
        <v>3453.9</v>
      </c>
      <c r="E29" s="19">
        <v>0</v>
      </c>
      <c r="F29" s="19">
        <v>2266.1999999999998</v>
      </c>
      <c r="G29" s="19"/>
      <c r="H29" s="19">
        <f t="shared" si="3"/>
        <v>1187.7000000000003</v>
      </c>
      <c r="I29" s="19">
        <v>118.8</v>
      </c>
      <c r="J29" s="19"/>
    </row>
    <row r="30" spans="2:10" ht="14.4" x14ac:dyDescent="0.3">
      <c r="B30" s="17"/>
      <c r="C30" s="14" t="s">
        <v>54</v>
      </c>
      <c r="D30" s="19">
        <v>382</v>
      </c>
      <c r="E30" s="19">
        <v>0</v>
      </c>
      <c r="F30" s="19">
        <v>382</v>
      </c>
      <c r="G30" s="19"/>
      <c r="H30" s="19">
        <f t="shared" si="3"/>
        <v>0</v>
      </c>
      <c r="I30" s="19">
        <v>13.3</v>
      </c>
      <c r="J30" s="19"/>
    </row>
    <row r="31" spans="2:10" ht="14.4" x14ac:dyDescent="0.3">
      <c r="B31" s="17"/>
      <c r="C31" s="14" t="s">
        <v>57</v>
      </c>
      <c r="D31" s="19">
        <v>32006.6</v>
      </c>
      <c r="E31" s="19">
        <v>267.60000000000002</v>
      </c>
      <c r="F31" s="19">
        <v>0</v>
      </c>
      <c r="G31" s="19"/>
      <c r="H31" s="19">
        <f t="shared" si="3"/>
        <v>32274.199999999997</v>
      </c>
      <c r="I31" s="19">
        <v>1693.6</v>
      </c>
      <c r="J31" s="19"/>
    </row>
    <row r="32" spans="2:10" ht="14.4" x14ac:dyDescent="0.3">
      <c r="B32" s="17"/>
      <c r="C32" s="14" t="s">
        <v>56</v>
      </c>
      <c r="D32" s="19">
        <v>11400.5</v>
      </c>
      <c r="E32" s="19">
        <v>0</v>
      </c>
      <c r="F32" s="19">
        <v>3918.6</v>
      </c>
      <c r="G32" s="19"/>
      <c r="H32" s="19">
        <f t="shared" si="3"/>
        <v>7481.9</v>
      </c>
      <c r="I32" s="19">
        <v>472.3</v>
      </c>
      <c r="J32" s="19"/>
    </row>
    <row r="33" spans="2:11" ht="14.4" x14ac:dyDescent="0.3">
      <c r="B33" s="17"/>
      <c r="C33" s="14" t="s">
        <v>58</v>
      </c>
      <c r="D33" s="19">
        <v>8152.8</v>
      </c>
      <c r="E33" s="19">
        <v>0</v>
      </c>
      <c r="F33" s="19">
        <v>8152.8</v>
      </c>
      <c r="G33" s="19"/>
      <c r="H33" s="19">
        <f t="shared" si="3"/>
        <v>0</v>
      </c>
      <c r="I33" s="19">
        <v>404.7</v>
      </c>
      <c r="J33" s="19"/>
    </row>
    <row r="34" spans="2:11" ht="14.4" x14ac:dyDescent="0.3">
      <c r="B34" s="17"/>
      <c r="C34" s="14" t="s">
        <v>59</v>
      </c>
      <c r="D34" s="19">
        <v>5249.5</v>
      </c>
      <c r="E34" s="19">
        <v>0</v>
      </c>
      <c r="F34" s="19">
        <v>5249.5</v>
      </c>
      <c r="G34" s="19"/>
      <c r="H34" s="19">
        <f t="shared" si="3"/>
        <v>0</v>
      </c>
      <c r="I34" s="19">
        <v>64</v>
      </c>
      <c r="J34" s="19"/>
    </row>
    <row r="35" spans="2:11" ht="14.4" x14ac:dyDescent="0.3">
      <c r="B35" s="17"/>
      <c r="C35" s="14" t="s">
        <v>65</v>
      </c>
      <c r="D35" s="19">
        <v>0</v>
      </c>
      <c r="E35" s="19">
        <v>4796.8999999999996</v>
      </c>
      <c r="F35" s="19"/>
      <c r="G35" s="19"/>
      <c r="H35" s="19">
        <f t="shared" si="3"/>
        <v>4796.8999999999996</v>
      </c>
      <c r="I35" s="19">
        <v>296.89999999999998</v>
      </c>
      <c r="J35" s="19"/>
    </row>
    <row r="36" spans="2:11" ht="14.4" x14ac:dyDescent="0.3">
      <c r="B36" s="17"/>
      <c r="C36" s="14" t="s">
        <v>60</v>
      </c>
      <c r="D36" s="19">
        <v>12855.8</v>
      </c>
      <c r="E36" s="19">
        <v>34765.699999999997</v>
      </c>
      <c r="F36" s="19"/>
      <c r="G36" s="19"/>
      <c r="H36" s="19">
        <f t="shared" si="3"/>
        <v>47621.5</v>
      </c>
      <c r="I36" s="19">
        <v>3065</v>
      </c>
      <c r="J36" s="19"/>
    </row>
    <row r="37" spans="2:11" ht="14.4" x14ac:dyDescent="0.3">
      <c r="B37" s="17"/>
      <c r="C37" s="14" t="s">
        <v>66</v>
      </c>
      <c r="D37" s="19">
        <v>0</v>
      </c>
      <c r="E37" s="19">
        <v>7022.5</v>
      </c>
      <c r="F37" s="19"/>
      <c r="G37" s="19"/>
      <c r="H37" s="19">
        <f t="shared" si="3"/>
        <v>7022.5</v>
      </c>
      <c r="I37" s="19">
        <v>427</v>
      </c>
      <c r="J37" s="19"/>
    </row>
    <row r="38" spans="2:11" ht="14.4" x14ac:dyDescent="0.3">
      <c r="B38" s="17"/>
      <c r="C38" s="14" t="s">
        <v>67</v>
      </c>
      <c r="D38" s="19"/>
      <c r="E38" s="19"/>
      <c r="F38" s="19"/>
      <c r="G38" s="19"/>
      <c r="H38" s="19"/>
      <c r="I38" s="19">
        <v>75.7</v>
      </c>
      <c r="J38" s="19"/>
    </row>
    <row r="39" spans="2:11" ht="14.4" x14ac:dyDescent="0.3">
      <c r="B39" s="17"/>
      <c r="C39" s="14" t="s">
        <v>61</v>
      </c>
      <c r="D39" s="19"/>
      <c r="E39" s="19"/>
      <c r="F39" s="19"/>
      <c r="G39" s="19"/>
      <c r="H39" s="19"/>
      <c r="I39" s="19"/>
      <c r="J39" s="19">
        <v>9217.2999999999993</v>
      </c>
    </row>
    <row r="40" spans="2:11" ht="14.4" x14ac:dyDescent="0.3">
      <c r="B40" s="17"/>
      <c r="C40" s="14" t="s">
        <v>62</v>
      </c>
      <c r="D40" s="19"/>
      <c r="E40" s="19"/>
      <c r="F40" s="19"/>
      <c r="G40" s="19"/>
      <c r="H40" s="19"/>
      <c r="I40" s="19"/>
      <c r="J40" s="19">
        <v>148500</v>
      </c>
    </row>
    <row r="41" spans="2:11" ht="14.4" x14ac:dyDescent="0.3">
      <c r="B41" s="17"/>
      <c r="C41" s="14" t="s">
        <v>42</v>
      </c>
      <c r="D41" s="19"/>
      <c r="E41" s="19"/>
      <c r="F41" s="19"/>
      <c r="G41" s="19"/>
      <c r="H41" s="19"/>
      <c r="I41" s="19"/>
      <c r="J41" s="19">
        <v>28076.6</v>
      </c>
    </row>
    <row r="42" spans="2:11" ht="14.4" x14ac:dyDescent="0.3">
      <c r="B42" s="17"/>
      <c r="C42" s="14" t="s">
        <v>43</v>
      </c>
      <c r="D42" s="19"/>
      <c r="E42" s="19"/>
      <c r="F42" s="19"/>
      <c r="G42" s="19"/>
      <c r="H42" s="19"/>
      <c r="I42" s="19"/>
      <c r="J42" s="19">
        <v>6641.4</v>
      </c>
      <c r="K42" s="25"/>
    </row>
    <row r="43" spans="2:11" ht="14.4" x14ac:dyDescent="0.3">
      <c r="B43" s="17"/>
      <c r="C43" s="14"/>
      <c r="D43" s="20"/>
      <c r="E43" s="20"/>
      <c r="F43" s="20"/>
      <c r="G43" s="20"/>
      <c r="H43" s="20"/>
      <c r="I43" s="24"/>
      <c r="J43" s="24"/>
      <c r="K43" s="25"/>
    </row>
    <row r="44" spans="2:11" ht="14.4" x14ac:dyDescent="0.3">
      <c r="B44" s="4"/>
      <c r="C44" s="14" t="s">
        <v>14</v>
      </c>
      <c r="D44" s="20"/>
      <c r="E44" s="20"/>
      <c r="F44" s="20"/>
      <c r="G44" s="20"/>
      <c r="H44" s="19"/>
      <c r="I44" s="20"/>
      <c r="J44" s="20"/>
      <c r="K44" s="25"/>
    </row>
    <row r="45" spans="2:11" ht="14.4" x14ac:dyDescent="0.3">
      <c r="B45" s="4"/>
      <c r="C45" s="14" t="s">
        <v>15</v>
      </c>
      <c r="D45" s="20"/>
      <c r="E45" s="20"/>
      <c r="F45" s="20"/>
      <c r="G45" s="20"/>
      <c r="H45" s="19"/>
      <c r="I45" s="20"/>
      <c r="J45" s="20"/>
    </row>
    <row r="46" spans="2:11" ht="15" customHeight="1" x14ac:dyDescent="0.3">
      <c r="B46" s="27" t="s">
        <v>16</v>
      </c>
      <c r="C46" s="28"/>
      <c r="D46" s="19">
        <v>2666608.4</v>
      </c>
      <c r="E46" s="21"/>
      <c r="F46" s="21"/>
      <c r="G46" s="21"/>
      <c r="H46" s="26">
        <v>2666608.4</v>
      </c>
      <c r="I46" s="21"/>
      <c r="J46" s="21"/>
    </row>
    <row r="47" spans="2:11" ht="9.9" customHeight="1" x14ac:dyDescent="0.3">
      <c r="B47" s="4"/>
      <c r="C47" s="3"/>
      <c r="D47" s="20"/>
      <c r="E47" s="20"/>
      <c r="F47" s="20"/>
      <c r="G47" s="20"/>
      <c r="H47" s="20"/>
      <c r="I47" s="20"/>
      <c r="J47" s="20"/>
    </row>
    <row r="48" spans="2:11" ht="16.5" customHeight="1" x14ac:dyDescent="0.3">
      <c r="B48" s="27" t="s">
        <v>17</v>
      </c>
      <c r="C48" s="28"/>
      <c r="D48" s="18">
        <f>D9+D46</f>
        <v>38846002.499999993</v>
      </c>
      <c r="E48" s="18">
        <f>E9+E46</f>
        <v>4046852.7</v>
      </c>
      <c r="F48" s="18">
        <f>F9+F46</f>
        <v>489050.39999999991</v>
      </c>
      <c r="G48" s="18">
        <f>G9+G46</f>
        <v>0</v>
      </c>
      <c r="H48" s="18">
        <f>H9+H46</f>
        <v>42403804.799999997</v>
      </c>
      <c r="I48" s="18"/>
      <c r="J48" s="18"/>
    </row>
    <row r="49" spans="2:10" ht="9.9" customHeight="1" x14ac:dyDescent="0.3">
      <c r="B49" s="27"/>
      <c r="C49" s="28"/>
      <c r="D49" s="18"/>
      <c r="E49" s="18"/>
      <c r="F49" s="18"/>
      <c r="G49" s="18"/>
      <c r="H49" s="18"/>
      <c r="I49" s="18"/>
      <c r="J49" s="18"/>
    </row>
    <row r="50" spans="2:10" ht="16.5" customHeight="1" x14ac:dyDescent="0.3">
      <c r="B50" s="27" t="s">
        <v>39</v>
      </c>
      <c r="C50" s="28"/>
      <c r="D50" s="18">
        <f>D51+D52+D53</f>
        <v>0</v>
      </c>
      <c r="E50" s="18">
        <f t="shared" ref="E50:G50" si="4">E51+E52+E53</f>
        <v>0</v>
      </c>
      <c r="F50" s="18">
        <f t="shared" si="4"/>
        <v>0</v>
      </c>
      <c r="G50" s="18">
        <f t="shared" si="4"/>
        <v>0</v>
      </c>
      <c r="H50" s="18">
        <f>D50+E50+F50+G50</f>
        <v>0</v>
      </c>
      <c r="I50" s="18"/>
      <c r="J50" s="18"/>
    </row>
    <row r="51" spans="2:10" ht="15" customHeight="1" x14ac:dyDescent="0.3">
      <c r="B51" s="9"/>
      <c r="C51" s="10" t="s">
        <v>18</v>
      </c>
      <c r="D51" s="19"/>
      <c r="E51" s="19"/>
      <c r="F51" s="19"/>
      <c r="G51" s="19"/>
      <c r="H51" s="19">
        <f>D51+E51+F51+G51</f>
        <v>0</v>
      </c>
      <c r="I51" s="22"/>
      <c r="J51" s="22"/>
    </row>
    <row r="52" spans="2:10" ht="15" customHeight="1" x14ac:dyDescent="0.3">
      <c r="B52" s="9"/>
      <c r="C52" s="10" t="s">
        <v>19</v>
      </c>
      <c r="D52" s="19"/>
      <c r="E52" s="19"/>
      <c r="F52" s="19"/>
      <c r="G52" s="19"/>
      <c r="H52" s="19">
        <f>D52+E52+F52+G52</f>
        <v>0</v>
      </c>
      <c r="I52" s="22"/>
      <c r="J52" s="22"/>
    </row>
    <row r="53" spans="2:10" ht="15" customHeight="1" x14ac:dyDescent="0.3">
      <c r="B53" s="9"/>
      <c r="C53" s="10" t="s">
        <v>20</v>
      </c>
      <c r="D53" s="19"/>
      <c r="E53" s="19"/>
      <c r="F53" s="19"/>
      <c r="G53" s="19"/>
      <c r="H53" s="19">
        <f>D53+E53+F53+G53</f>
        <v>0</v>
      </c>
      <c r="I53" s="22"/>
      <c r="J53" s="22"/>
    </row>
    <row r="54" spans="2:10" ht="9.9" customHeight="1" x14ac:dyDescent="0.3">
      <c r="B54" s="43"/>
      <c r="C54" s="44"/>
      <c r="D54" s="22"/>
      <c r="E54" s="22"/>
      <c r="F54" s="22"/>
      <c r="G54" s="22"/>
      <c r="H54" s="22"/>
      <c r="I54" s="22"/>
      <c r="J54" s="22"/>
    </row>
    <row r="55" spans="2:10" ht="16.5" customHeight="1" x14ac:dyDescent="0.3">
      <c r="B55" s="27" t="s">
        <v>21</v>
      </c>
      <c r="C55" s="28"/>
      <c r="D55" s="18">
        <f>D56+D57+D58</f>
        <v>0</v>
      </c>
      <c r="E55" s="18">
        <f t="shared" ref="E55:G55" si="5">E56+E57+E58</f>
        <v>0</v>
      </c>
      <c r="F55" s="18">
        <f t="shared" si="5"/>
        <v>0</v>
      </c>
      <c r="G55" s="18">
        <f t="shared" si="5"/>
        <v>0</v>
      </c>
      <c r="H55" s="18">
        <f>D55+E55+F55+G55</f>
        <v>0</v>
      </c>
      <c r="I55" s="22"/>
      <c r="J55" s="22"/>
    </row>
    <row r="56" spans="2:10" ht="15" customHeight="1" x14ac:dyDescent="0.3">
      <c r="B56" s="9"/>
      <c r="C56" s="10" t="s">
        <v>22</v>
      </c>
      <c r="D56" s="19"/>
      <c r="E56" s="19"/>
      <c r="F56" s="19"/>
      <c r="G56" s="19"/>
      <c r="H56" s="19">
        <f>D56+E56+F56+G56</f>
        <v>0</v>
      </c>
      <c r="I56" s="22"/>
      <c r="J56" s="22"/>
    </row>
    <row r="57" spans="2:10" ht="15" customHeight="1" x14ac:dyDescent="0.3">
      <c r="B57" s="9"/>
      <c r="C57" s="10" t="s">
        <v>23</v>
      </c>
      <c r="D57" s="19"/>
      <c r="E57" s="19"/>
      <c r="F57" s="19"/>
      <c r="G57" s="19"/>
      <c r="H57" s="19">
        <f t="shared" ref="H57:H58" si="6">D57+E57+F57+G57</f>
        <v>0</v>
      </c>
      <c r="I57" s="22"/>
      <c r="J57" s="22"/>
    </row>
    <row r="58" spans="2:10" ht="15" customHeight="1" x14ac:dyDescent="0.3">
      <c r="B58" s="9"/>
      <c r="C58" s="10" t="s">
        <v>24</v>
      </c>
      <c r="D58" s="19"/>
      <c r="E58" s="19"/>
      <c r="F58" s="19"/>
      <c r="G58" s="19"/>
      <c r="H58" s="19">
        <f t="shared" si="6"/>
        <v>0</v>
      </c>
      <c r="I58" s="22"/>
      <c r="J58" s="22"/>
    </row>
    <row r="59" spans="2:10" ht="9.9" customHeight="1" x14ac:dyDescent="0.3">
      <c r="B59" s="45"/>
      <c r="C59" s="46"/>
      <c r="D59" s="23"/>
      <c r="E59" s="23"/>
      <c r="F59" s="23"/>
      <c r="G59" s="23"/>
      <c r="H59" s="23"/>
      <c r="I59" s="23"/>
      <c r="J59" s="23"/>
    </row>
    <row r="60" spans="2:10" ht="5.0999999999999996" customHeight="1" x14ac:dyDescent="0.3"/>
    <row r="61" spans="2:10" ht="20.25" customHeight="1" x14ac:dyDescent="0.3">
      <c r="B61" s="15">
        <v>1</v>
      </c>
      <c r="C61" s="47" t="s">
        <v>31</v>
      </c>
      <c r="D61" s="47"/>
      <c r="E61" s="47"/>
      <c r="F61" s="47"/>
      <c r="G61" s="47"/>
      <c r="H61" s="47"/>
      <c r="I61" s="47"/>
      <c r="J61" s="47"/>
    </row>
    <row r="62" spans="2:10" ht="15" customHeight="1" x14ac:dyDescent="0.3">
      <c r="B62" s="15">
        <v>2</v>
      </c>
      <c r="C62" s="47" t="s">
        <v>32</v>
      </c>
      <c r="D62" s="47"/>
      <c r="E62" s="47"/>
      <c r="F62" s="47"/>
      <c r="G62" s="47"/>
      <c r="H62" s="47"/>
      <c r="I62" s="47"/>
      <c r="J62" s="47"/>
    </row>
    <row r="63" spans="2:10" ht="14.4" x14ac:dyDescent="0.3"/>
    <row r="64" spans="2:10" ht="23.4" x14ac:dyDescent="0.3">
      <c r="B64" s="48" t="s">
        <v>25</v>
      </c>
      <c r="C64" s="49"/>
      <c r="D64" s="16" t="s">
        <v>33</v>
      </c>
      <c r="E64" s="16" t="s">
        <v>34</v>
      </c>
      <c r="F64" s="16" t="s">
        <v>35</v>
      </c>
      <c r="G64" s="16" t="s">
        <v>26</v>
      </c>
      <c r="H64" s="16" t="s">
        <v>36</v>
      </c>
    </row>
    <row r="65" spans="2:8" ht="15" customHeight="1" x14ac:dyDescent="0.3">
      <c r="B65" s="41" t="s">
        <v>27</v>
      </c>
      <c r="C65" s="42"/>
      <c r="D65" s="6"/>
      <c r="E65" s="6"/>
      <c r="F65" s="6"/>
      <c r="G65" s="6"/>
      <c r="H65" s="6"/>
    </row>
    <row r="66" spans="2:8" ht="15" customHeight="1" x14ac:dyDescent="0.3">
      <c r="B66" s="9"/>
      <c r="C66" s="10" t="s">
        <v>28</v>
      </c>
      <c r="D66" s="7"/>
      <c r="E66" s="5"/>
      <c r="F66" s="5"/>
      <c r="G66" s="5"/>
      <c r="H66" s="5"/>
    </row>
    <row r="67" spans="2:8" ht="15" customHeight="1" x14ac:dyDescent="0.3">
      <c r="B67" s="9"/>
      <c r="C67" s="10" t="s">
        <v>29</v>
      </c>
      <c r="D67" s="5"/>
      <c r="E67" s="5"/>
      <c r="F67" s="5"/>
      <c r="G67" s="5"/>
      <c r="H67" s="5"/>
    </row>
    <row r="68" spans="2:8" ht="15" customHeight="1" x14ac:dyDescent="0.3">
      <c r="B68" s="11"/>
      <c r="C68" s="12" t="s">
        <v>30</v>
      </c>
      <c r="D68" s="8"/>
      <c r="E68" s="8"/>
      <c r="F68" s="8"/>
      <c r="G68" s="8"/>
      <c r="H68" s="8"/>
    </row>
    <row r="69" spans="2:8" ht="14.4" x14ac:dyDescent="0.3"/>
    <row r="70" spans="2:8" hidden="1" x14ac:dyDescent="0.25"/>
    <row r="71" spans="2:8" hidden="1" x14ac:dyDescent="0.25"/>
    <row r="72" spans="2:8" hidden="1" x14ac:dyDescent="0.25"/>
    <row r="73" spans="2:8" ht="14.4" x14ac:dyDescent="0.3"/>
    <row r="74" spans="2:8" ht="14.4" x14ac:dyDescent="0.3"/>
    <row r="75" spans="2:8" ht="14.4" x14ac:dyDescent="0.3"/>
    <row r="76" spans="2:8" ht="14.4" x14ac:dyDescent="0.3"/>
    <row r="77" spans="2:8" ht="14.4" x14ac:dyDescent="0.3"/>
    <row r="78" spans="2:8" ht="14.4" x14ac:dyDescent="0.3"/>
    <row r="79" spans="2:8" ht="14.4" x14ac:dyDescent="0.3"/>
    <row r="80" spans="2:8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5" customHeight="1" x14ac:dyDescent="0.3"/>
    <row r="113" ht="15" customHeight="1" x14ac:dyDescent="0.3"/>
  </sheetData>
  <mergeCells count="20">
    <mergeCell ref="B65:C65"/>
    <mergeCell ref="B54:C54"/>
    <mergeCell ref="B55:C55"/>
    <mergeCell ref="B59:C59"/>
    <mergeCell ref="C61:J61"/>
    <mergeCell ref="C62:J62"/>
    <mergeCell ref="B64:C64"/>
    <mergeCell ref="B50:C50"/>
    <mergeCell ref="B1:J1"/>
    <mergeCell ref="B2:J2"/>
    <mergeCell ref="B3:J3"/>
    <mergeCell ref="B4:J4"/>
    <mergeCell ref="B6:J6"/>
    <mergeCell ref="B7:C7"/>
    <mergeCell ref="B8:C8"/>
    <mergeCell ref="B9:C9"/>
    <mergeCell ref="B46:C46"/>
    <mergeCell ref="B48:C48"/>
    <mergeCell ref="B49:C49"/>
    <mergeCell ref="B5:J5"/>
  </mergeCells>
  <pageMargins left="0.56999999999999995" right="0.47" top="0.59" bottom="0.54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PERSONAL</cp:lastModifiedBy>
  <cp:lastPrinted>2017-07-26T15:05:14Z</cp:lastPrinted>
  <dcterms:created xsi:type="dcterms:W3CDTF">2016-10-11T17:36:10Z</dcterms:created>
  <dcterms:modified xsi:type="dcterms:W3CDTF">2017-08-29T02:09:18Z</dcterms:modified>
</cp:coreProperties>
</file>