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3695"/>
  </bookViews>
  <sheets>
    <sheet name="Miles de Pesos" sheetId="2" r:id="rId1"/>
    <sheet name="Hoja1" sheetId="3" r:id="rId2"/>
  </sheets>
  <definedNames>
    <definedName name="_xlnm.Print_Titles" localSheetId="0">'Miles de Pesos'!$1:$6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2" l="1"/>
  <c r="F69" i="2"/>
  <c r="F64" i="2"/>
  <c r="F58" i="2"/>
  <c r="F42" i="2"/>
  <c r="F38" i="2"/>
  <c r="F31" i="2"/>
  <c r="F27" i="2"/>
  <c r="F23" i="2"/>
  <c r="G19" i="2"/>
  <c r="F19" i="2"/>
  <c r="F9" i="2"/>
  <c r="C17" i="2"/>
  <c r="C61" i="2"/>
  <c r="C38" i="2"/>
  <c r="C41" i="2"/>
  <c r="C31" i="2"/>
  <c r="C25" i="2"/>
  <c r="C9" i="2"/>
  <c r="F80" i="2" l="1"/>
  <c r="F47" i="2"/>
  <c r="F60" i="2" s="1"/>
  <c r="C47" i="2"/>
  <c r="C63" i="2" s="1"/>
  <c r="F82" i="2" l="1"/>
  <c r="G76" i="2"/>
  <c r="G38" i="2"/>
  <c r="G27" i="2"/>
  <c r="G23" i="2"/>
  <c r="D41" i="2" l="1"/>
  <c r="D38" i="2"/>
  <c r="D31" i="2"/>
  <c r="G69" i="2"/>
  <c r="G64" i="2"/>
  <c r="G58" i="2"/>
  <c r="G42" i="2"/>
  <c r="G31" i="2"/>
  <c r="G9" i="2"/>
  <c r="D61" i="2"/>
  <c r="D25" i="2"/>
  <c r="D9" i="2"/>
  <c r="D17" i="2"/>
  <c r="G80" i="2" l="1"/>
  <c r="G47" i="2"/>
  <c r="G60" i="2" s="1"/>
  <c r="D47" i="2"/>
  <c r="D63" i="2" s="1"/>
  <c r="G82" i="2" l="1"/>
</calcChain>
</file>

<file path=xl/sharedStrings.xml><?xml version="1.0" encoding="utf-8"?>
<sst xmlns="http://schemas.openxmlformats.org/spreadsheetml/2006/main" count="128" uniqueCount="125">
  <si>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</si>
  <si>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</si>
  <si>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</si>
  <si>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</si>
  <si>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</si>
  <si>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</si>
  <si>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</si>
  <si>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</si>
  <si>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</si>
  <si>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</si>
  <si>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</si>
  <si>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</si>
  <si>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</si>
  <si>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</si>
  <si>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</si>
  <si>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</si>
  <si>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</si>
  <si>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</si>
  <si>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</si>
  <si>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</si>
  <si>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</si>
  <si>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</si>
  <si>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</si>
  <si>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</si>
  <si>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</si>
  <si>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</si>
  <si>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</si>
  <si>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</si>
  <si>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</si>
  <si>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</si>
  <si>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</si>
  <si>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</si>
  <si>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</si>
  <si>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</si>
  <si>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</si>
  <si>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</si>
  <si>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</si>
  <si>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</si>
  <si>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</si>
  <si>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</si>
  <si>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</si>
  <si>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</si>
  <si>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</si>
  <si>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</si>
  <si>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</si>
  <si>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</si>
  <si>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</si>
  <si>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</si>
  <si>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</si>
  <si>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</si>
  <si>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</si>
  <si>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</si>
  <si>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</si>
  <si>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</si>
  <si>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</si>
  <si>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</si>
  <si>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</si>
  <si>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</si>
  <si>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</si>
  <si>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</si>
  <si>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</si>
  <si>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</si>
  <si>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</si>
  <si>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</si>
  <si>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</si>
  <si>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</si>
  <si>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</si>
  <si>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</si>
  <si>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</si>
  <si>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</si>
  <si>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</si>
  <si>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</si>
  <si>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</si>
  <si>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</si>
  <si>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</si>
  <si>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</si>
  <si>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</si>
  <si>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</si>
  <si>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</si>
  <si>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</si>
  <si>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</si>
  <si>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</si>
  <si>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</si>
  <si>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</si>
  <si>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</si>
  <si>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</si>
  <si>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</si>
  <si>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</si>
  <si>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</si>
  <si>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</si>
  <si>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</si>
  <si>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</si>
  <si>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</si>
  <si>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</si>
  <si>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</si>
  <si>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</si>
  <si>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</si>
  <si>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</si>
  <si>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</si>
  <si>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</si>
  <si>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</si>
  <si>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</si>
  <si>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</si>
  <si>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</si>
  <si>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</si>
  <si>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</si>
  <si>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</si>
  <si>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</si>
  <si>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</si>
  <si>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</si>
  <si>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</si>
  <si>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</si>
  <si>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</si>
  <si>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</si>
  <si>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</si>
  <si>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</si>
  <si>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</si>
  <si>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</si>
  <si>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</si>
  <si>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1 Estado de Situación Financiera Detallado - LDF</t>
  </si>
  <si>
    <t>(Miles de Pesos)</t>
  </si>
  <si>
    <t>Gobierno del Estado de México</t>
  </si>
  <si>
    <t>2017</t>
  </si>
  <si>
    <t>Al 31 de Diciembre de 2017 y al 30 de Junio de 2018</t>
  </si>
  <si>
    <t>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</si>
</sst>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left" vertical="center" wrapText="1"/>
    </xf>
    <xf numFmtId="0" fontId="4" fillId="0" borderId="0" xfId="0" applyFont="1"/>
    <xf numFmtId="0" fontId="3" fillId="0" borderId="8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6" fillId="0" borderId="0" xfId="0" applyFont="1"/>
    <xf numFmtId="0" fontId="3" fillId="0" borderId="0" xfId="0" applyFont="1" applyBorder="1"/>
    <xf numFmtId="0" fontId="3" fillId="0" borderId="9" xfId="0" applyFont="1" applyBorder="1" applyAlignment="1">
      <alignment horizontal="left" vertical="center" wrapText="1"/>
    </xf>
    <xf numFmtId="0" fontId="6" fillId="0" borderId="0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0" borderId="0" xfId="0" applyNumberFormat="1" applyFont="1" applyAlignment="1"/>
    <xf numFmtId="49" fontId="1" fillId="0" borderId="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0" borderId="8" xfId="0" applyNumberFormat="1" applyFont="1" applyBorder="1" applyAlignment="1">
      <alignment vertical="center" wrapText="1"/>
    </xf>
    <xf numFmtId="164" fontId="1" fillId="0" borderId="7" xfId="0" applyNumberFormat="1" applyFont="1" applyBorder="1" applyAlignment="1">
      <alignment horizontal="right" vertical="center" wrapText="1" indent="1"/>
    </xf>
    <xf numFmtId="164" fontId="1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horizontal="right" vertical="center" wrapText="1" indent="2"/>
    </xf>
    <xf numFmtId="164" fontId="3" fillId="0" borderId="8" xfId="0" applyNumberFormat="1" applyFont="1" applyBorder="1" applyAlignment="1">
      <alignment horizontal="right" vertical="center" wrapText="1" indent="1"/>
    </xf>
    <xf numFmtId="0" fontId="4" fillId="0" borderId="0" xfId="0" applyFont="1" applyAlignment="1"/>
    <xf numFmtId="164" fontId="1" fillId="0" borderId="8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99"/>
  <sheetViews>
    <sheetView tabSelected="1" zoomScale="140" zoomScaleNormal="140" workbookViewId="0">
      <selection activeCell="F87" sqref="F87"/>
    </sheetView>
  </sheetViews>
  <sheetFormatPr baseColWidth="10" defaultColWidth="0" defaultRowHeight="15" zeroHeight="1" x14ac:dyDescent="0.25"/>
  <cols>
    <col min="1" max="1" width="2.7109375" style="3" customWidth="1"/>
    <col min="2" max="2" width="50.85546875" style="3" customWidth="1"/>
    <col min="3" max="3" width="9.28515625" style="3" customWidth="1"/>
    <col min="4" max="4" width="9.28515625" style="27" customWidth="1"/>
    <col min="5" max="5" width="51.28515625" style="3" customWidth="1"/>
    <col min="6" max="6" width="9.28515625" style="36" customWidth="1"/>
    <col min="7" max="7" width="9.5703125" style="27" customWidth="1"/>
    <col min="15" max="16375" width="11.42578125" hidden="1"/>
    <col min="16384" max="16384" width="1.7109375" customWidth="1"/>
  </cols>
  <sheetData>
    <row r="1" spans="1:7" x14ac:dyDescent="0.25">
      <c r="B1" s="38" t="s">
        <v>119</v>
      </c>
      <c r="C1" s="38"/>
      <c r="D1" s="38"/>
      <c r="E1" s="38"/>
      <c r="F1" s="38"/>
      <c r="G1" s="38"/>
    </row>
    <row r="2" spans="1:7" ht="9.75" customHeight="1" x14ac:dyDescent="0.25">
      <c r="B2" s="39" t="s">
        <v>121</v>
      </c>
      <c r="C2" s="40"/>
      <c r="D2" s="40"/>
      <c r="E2" s="40"/>
      <c r="F2" s="40"/>
      <c r="G2" s="40"/>
    </row>
    <row r="3" spans="1:7" ht="7.5" customHeight="1" x14ac:dyDescent="0.25">
      <c r="B3" s="41" t="s">
        <v>0</v>
      </c>
      <c r="C3" s="42"/>
      <c r="D3" s="42"/>
      <c r="E3" s="42"/>
      <c r="F3" s="42"/>
      <c r="G3" s="42"/>
    </row>
    <row r="4" spans="1:7" ht="9" customHeight="1" x14ac:dyDescent="0.25">
      <c r="B4" s="41" t="s">
        <v>123</v>
      </c>
      <c r="C4" s="42"/>
      <c r="D4" s="42"/>
      <c r="E4" s="42"/>
      <c r="F4" s="42"/>
      <c r="G4" s="42"/>
    </row>
    <row r="5" spans="1:7" ht="5.25" customHeight="1" x14ac:dyDescent="0.25">
      <c r="B5" s="43" t="s">
        <v>120</v>
      </c>
      <c r="C5" s="44"/>
      <c r="D5" s="44"/>
      <c r="E5" s="44"/>
      <c r="F5" s="44"/>
      <c r="G5" s="44"/>
    </row>
    <row r="6" spans="1:7" s="6" customFormat="1" ht="20.100000000000001" customHeight="1" x14ac:dyDescent="0.15">
      <c r="A6" s="1"/>
      <c r="B6" s="2" t="s">
        <v>1</v>
      </c>
      <c r="C6" s="28" t="s">
        <v>124</v>
      </c>
      <c r="D6" s="28" t="s">
        <v>122</v>
      </c>
      <c r="E6" s="2" t="s">
        <v>1</v>
      </c>
      <c r="F6" s="28" t="s">
        <v>124</v>
      </c>
      <c r="G6" s="28" t="s">
        <v>122</v>
      </c>
    </row>
    <row r="7" spans="1:7" s="6" customFormat="1" ht="13.5" customHeight="1" x14ac:dyDescent="0.15">
      <c r="A7" s="1"/>
      <c r="B7" s="12" t="s">
        <v>2</v>
      </c>
      <c r="C7" s="32"/>
      <c r="D7" s="22"/>
      <c r="E7" s="12" t="s">
        <v>3</v>
      </c>
      <c r="F7" s="22"/>
      <c r="G7" s="22"/>
    </row>
    <row r="8" spans="1:7" s="6" customFormat="1" ht="13.5" customHeight="1" x14ac:dyDescent="0.15">
      <c r="A8" s="1"/>
      <c r="B8" s="13" t="s">
        <v>4</v>
      </c>
      <c r="C8" s="33"/>
      <c r="D8" s="23"/>
      <c r="E8" s="13" t="s">
        <v>5</v>
      </c>
      <c r="F8" s="23"/>
      <c r="G8" s="23"/>
    </row>
    <row r="9" spans="1:7" s="6" customFormat="1" ht="13.5" customHeight="1" x14ac:dyDescent="0.15">
      <c r="A9" s="1"/>
      <c r="B9" s="11" t="s">
        <v>6</v>
      </c>
      <c r="C9" s="19">
        <f>SUM(C10:C16)</f>
        <v>6568752</v>
      </c>
      <c r="D9" s="19">
        <f>SUM(D10:D16)</f>
        <v>3230925.1</v>
      </c>
      <c r="E9" s="11" t="s">
        <v>7</v>
      </c>
      <c r="F9" s="24">
        <f>F10+F11+F12+F13+F14+F15+F16+F17+F18</f>
        <v>2460680.1999999997</v>
      </c>
      <c r="G9" s="24">
        <f>G10+G11+G12+G13+G14+G15+G16+G17+G18</f>
        <v>2460659.7999999998</v>
      </c>
    </row>
    <row r="10" spans="1:7" s="6" customFormat="1" ht="13.5" customHeight="1" x14ac:dyDescent="0.15">
      <c r="A10" s="1"/>
      <c r="B10" s="14" t="s">
        <v>8</v>
      </c>
      <c r="C10" s="19">
        <v>16644.8</v>
      </c>
      <c r="D10" s="24">
        <v>15736.2</v>
      </c>
      <c r="E10" s="14" t="s">
        <v>9</v>
      </c>
      <c r="F10" s="24"/>
      <c r="G10" s="24"/>
    </row>
    <row r="11" spans="1:7" s="6" customFormat="1" ht="13.5" customHeight="1" x14ac:dyDescent="0.15">
      <c r="A11" s="1"/>
      <c r="B11" s="14" t="s">
        <v>10</v>
      </c>
      <c r="C11" s="24">
        <v>6552107.2000000002</v>
      </c>
      <c r="D11" s="24">
        <v>3215188.9</v>
      </c>
      <c r="E11" s="14" t="s">
        <v>11</v>
      </c>
      <c r="F11" s="24">
        <v>84433.4</v>
      </c>
      <c r="G11" s="24">
        <v>156517.70000000001</v>
      </c>
    </row>
    <row r="12" spans="1:7" s="6" customFormat="1" ht="13.5" customHeight="1" x14ac:dyDescent="0.15">
      <c r="A12" s="1"/>
      <c r="B12" s="14" t="s">
        <v>12</v>
      </c>
      <c r="C12" s="34"/>
      <c r="D12" s="24"/>
      <c r="E12" s="14" t="s">
        <v>13</v>
      </c>
      <c r="F12" s="24">
        <v>37751.300000000003</v>
      </c>
      <c r="G12" s="24">
        <v>177680.8</v>
      </c>
    </row>
    <row r="13" spans="1:7" s="6" customFormat="1" ht="13.5" customHeight="1" x14ac:dyDescent="0.15">
      <c r="A13" s="1"/>
      <c r="B13" s="14" t="s">
        <v>14</v>
      </c>
      <c r="C13" s="34"/>
      <c r="D13" s="24"/>
      <c r="E13" s="14" t="s">
        <v>15</v>
      </c>
      <c r="F13" s="24"/>
      <c r="G13" s="24"/>
    </row>
    <row r="14" spans="1:7" s="6" customFormat="1" ht="13.5" customHeight="1" x14ac:dyDescent="0.15">
      <c r="A14" s="1"/>
      <c r="B14" s="14" t="s">
        <v>16</v>
      </c>
      <c r="C14" s="34"/>
      <c r="D14" s="24"/>
      <c r="E14" s="14" t="s">
        <v>17</v>
      </c>
      <c r="F14" s="24">
        <v>922135.1</v>
      </c>
      <c r="G14" s="24">
        <v>1147997.8999999999</v>
      </c>
    </row>
    <row r="15" spans="1:7" s="6" customFormat="1" ht="13.5" customHeight="1" x14ac:dyDescent="0.15">
      <c r="A15" s="1"/>
      <c r="B15" s="14" t="s">
        <v>18</v>
      </c>
      <c r="C15" s="34"/>
      <c r="D15" s="24"/>
      <c r="E15" s="14" t="s">
        <v>19</v>
      </c>
      <c r="F15" s="24"/>
      <c r="G15" s="24"/>
    </row>
    <row r="16" spans="1:7" s="6" customFormat="1" ht="13.5" customHeight="1" x14ac:dyDescent="0.15">
      <c r="A16" s="1"/>
      <c r="B16" s="14" t="s">
        <v>20</v>
      </c>
      <c r="C16" s="34"/>
      <c r="D16" s="24"/>
      <c r="E16" s="14" t="s">
        <v>21</v>
      </c>
      <c r="F16" s="24">
        <v>1391092</v>
      </c>
      <c r="G16" s="24">
        <v>833205</v>
      </c>
    </row>
    <row r="17" spans="1:7" s="6" customFormat="1" ht="13.5" customHeight="1" x14ac:dyDescent="0.15">
      <c r="A17" s="1"/>
      <c r="B17" s="11" t="s">
        <v>22</v>
      </c>
      <c r="C17" s="19">
        <f>C18+C19+C20+C21+C22+C23+C24</f>
        <v>11564296.199999999</v>
      </c>
      <c r="D17" s="19">
        <f>D18+D19+D20+D21+D22+D23+D24</f>
        <v>6170169.1999999993</v>
      </c>
      <c r="E17" s="14" t="s">
        <v>23</v>
      </c>
      <c r="F17" s="24"/>
      <c r="G17" s="24"/>
    </row>
    <row r="18" spans="1:7" s="6" customFormat="1" ht="13.5" customHeight="1" x14ac:dyDescent="0.15">
      <c r="A18" s="1"/>
      <c r="B18" s="14" t="s">
        <v>24</v>
      </c>
      <c r="C18" s="24">
        <v>5241384.4000000004</v>
      </c>
      <c r="D18" s="24">
        <v>3762742.9</v>
      </c>
      <c r="E18" s="14" t="s">
        <v>25</v>
      </c>
      <c r="F18" s="24">
        <v>25268.400000000001</v>
      </c>
      <c r="G18" s="24">
        <v>145258.4</v>
      </c>
    </row>
    <row r="19" spans="1:7" s="6" customFormat="1" ht="13.5" customHeight="1" x14ac:dyDescent="0.15">
      <c r="A19" s="1"/>
      <c r="B19" s="14" t="s">
        <v>26</v>
      </c>
      <c r="C19" s="24">
        <v>2014178.3</v>
      </c>
      <c r="D19" s="24">
        <v>945301.7</v>
      </c>
      <c r="E19" s="11" t="s">
        <v>27</v>
      </c>
      <c r="F19" s="24">
        <f t="shared" ref="F19:G19" si="0">SUM(F20:F22)</f>
        <v>0</v>
      </c>
      <c r="G19" s="19">
        <f t="shared" si="0"/>
        <v>0</v>
      </c>
    </row>
    <row r="20" spans="1:7" s="6" customFormat="1" ht="13.5" customHeight="1" x14ac:dyDescent="0.15">
      <c r="A20" s="1"/>
      <c r="B20" s="14" t="s">
        <v>28</v>
      </c>
      <c r="C20" s="24">
        <v>4308733.5</v>
      </c>
      <c r="D20" s="24">
        <v>1462124.6</v>
      </c>
      <c r="E20" s="14" t="s">
        <v>29</v>
      </c>
      <c r="F20" s="24"/>
      <c r="G20" s="24"/>
    </row>
    <row r="21" spans="1:7" s="6" customFormat="1" ht="13.5" customHeight="1" x14ac:dyDescent="0.15">
      <c r="A21" s="1"/>
      <c r="B21" s="14" t="s">
        <v>30</v>
      </c>
      <c r="C21" s="34"/>
      <c r="D21" s="24"/>
      <c r="E21" s="14" t="s">
        <v>31</v>
      </c>
      <c r="F21" s="24"/>
      <c r="G21" s="24"/>
    </row>
    <row r="22" spans="1:7" s="6" customFormat="1" ht="13.5" customHeight="1" x14ac:dyDescent="0.15">
      <c r="A22" s="1"/>
      <c r="B22" s="14" t="s">
        <v>32</v>
      </c>
      <c r="C22" s="34"/>
      <c r="D22" s="24"/>
      <c r="E22" s="14" t="s">
        <v>33</v>
      </c>
      <c r="F22" s="24"/>
      <c r="G22" s="24"/>
    </row>
    <row r="23" spans="1:7" s="6" customFormat="1" ht="13.5" customHeight="1" x14ac:dyDescent="0.15">
      <c r="A23" s="1"/>
      <c r="B23" s="14" t="s">
        <v>34</v>
      </c>
      <c r="C23" s="34"/>
      <c r="D23" s="24"/>
      <c r="E23" s="11" t="s">
        <v>35</v>
      </c>
      <c r="F23" s="24">
        <f>F24+F25</f>
        <v>1060392.5</v>
      </c>
      <c r="G23" s="19">
        <f>G24+G25</f>
        <v>0</v>
      </c>
    </row>
    <row r="24" spans="1:7" s="6" customFormat="1" ht="13.5" customHeight="1" x14ac:dyDescent="0.15">
      <c r="A24" s="1"/>
      <c r="B24" s="14" t="s">
        <v>36</v>
      </c>
      <c r="C24" s="34"/>
      <c r="D24" s="24"/>
      <c r="E24" s="14" t="s">
        <v>37</v>
      </c>
      <c r="F24" s="24">
        <v>1060392.5</v>
      </c>
      <c r="G24" s="24"/>
    </row>
    <row r="25" spans="1:7" s="6" customFormat="1" ht="13.5" customHeight="1" x14ac:dyDescent="0.15">
      <c r="A25" s="1"/>
      <c r="B25" s="11" t="s">
        <v>38</v>
      </c>
      <c r="C25" s="19">
        <f>C26+C27+C28+C29+C30</f>
        <v>582858.69999999995</v>
      </c>
      <c r="D25" s="19">
        <f>D26+D27+D28+D29+D30</f>
        <v>741760.49999999965</v>
      </c>
      <c r="E25" s="14" t="s">
        <v>39</v>
      </c>
      <c r="F25" s="24"/>
      <c r="G25" s="24"/>
    </row>
    <row r="26" spans="1:7" s="6" customFormat="1" ht="13.5" customHeight="1" x14ac:dyDescent="0.15">
      <c r="A26" s="1"/>
      <c r="B26" s="14" t="s">
        <v>40</v>
      </c>
      <c r="C26" s="34"/>
      <c r="D26" s="24"/>
      <c r="E26" s="11" t="s">
        <v>41</v>
      </c>
      <c r="F26" s="24"/>
      <c r="G26" s="24"/>
    </row>
    <row r="27" spans="1:7" s="6" customFormat="1" ht="13.5" customHeight="1" x14ac:dyDescent="0.15">
      <c r="A27" s="1"/>
      <c r="B27" s="14" t="s">
        <v>42</v>
      </c>
      <c r="C27" s="34"/>
      <c r="D27" s="24"/>
      <c r="E27" s="11" t="s">
        <v>43</v>
      </c>
      <c r="F27" s="24">
        <f>F28+F29+F30</f>
        <v>0</v>
      </c>
      <c r="G27" s="19">
        <f>G28+G29+G30</f>
        <v>0</v>
      </c>
    </row>
    <row r="28" spans="1:7" s="6" customFormat="1" ht="13.5" customHeight="1" x14ac:dyDescent="0.15">
      <c r="A28" s="1"/>
      <c r="B28" s="14" t="s">
        <v>44</v>
      </c>
      <c r="C28" s="34"/>
      <c r="D28" s="24"/>
      <c r="E28" s="14" t="s">
        <v>45</v>
      </c>
      <c r="F28" s="24"/>
      <c r="G28" s="24"/>
    </row>
    <row r="29" spans="1:7" s="6" customFormat="1" ht="13.5" customHeight="1" x14ac:dyDescent="0.15">
      <c r="A29" s="1"/>
      <c r="B29" s="14" t="s">
        <v>46</v>
      </c>
      <c r="C29" s="24">
        <v>582858.69999999995</v>
      </c>
      <c r="D29" s="24">
        <v>741760.49999999965</v>
      </c>
      <c r="E29" s="14" t="s">
        <v>47</v>
      </c>
      <c r="F29" s="24"/>
      <c r="G29" s="24"/>
    </row>
    <row r="30" spans="1:7" s="6" customFormat="1" ht="13.5" customHeight="1" x14ac:dyDescent="0.15">
      <c r="A30" s="1"/>
      <c r="B30" s="14" t="s">
        <v>48</v>
      </c>
      <c r="C30" s="34"/>
      <c r="D30" s="24"/>
      <c r="E30" s="14" t="s">
        <v>49</v>
      </c>
      <c r="F30" s="24"/>
      <c r="G30" s="24"/>
    </row>
    <row r="31" spans="1:7" s="6" customFormat="1" ht="13.5" customHeight="1" x14ac:dyDescent="0.15">
      <c r="A31" s="1"/>
      <c r="B31" s="11" t="s">
        <v>50</v>
      </c>
      <c r="C31" s="19">
        <f>C32+C33+C34+C35+C36</f>
        <v>5873.1</v>
      </c>
      <c r="D31" s="19">
        <f>D32+D33+D34+D35+D36</f>
        <v>5873.1</v>
      </c>
      <c r="E31" s="11" t="s">
        <v>51</v>
      </c>
      <c r="F31" s="24">
        <f>F32+F33+F34+F35+F36+F37</f>
        <v>6136.1</v>
      </c>
      <c r="G31" s="24">
        <f>G32+G33+G34+G35+G36+G37</f>
        <v>6024.4</v>
      </c>
    </row>
    <row r="32" spans="1:7" s="6" customFormat="1" ht="13.5" customHeight="1" x14ac:dyDescent="0.15">
      <c r="A32" s="1"/>
      <c r="B32" s="14" t="s">
        <v>52</v>
      </c>
      <c r="C32" s="24">
        <v>5873.1</v>
      </c>
      <c r="D32" s="24">
        <v>5873.1</v>
      </c>
      <c r="E32" s="14" t="s">
        <v>53</v>
      </c>
      <c r="F32" s="24"/>
      <c r="G32" s="24"/>
    </row>
    <row r="33" spans="1:7" s="6" customFormat="1" ht="13.5" customHeight="1" x14ac:dyDescent="0.15">
      <c r="A33" s="1"/>
      <c r="B33" s="14" t="s">
        <v>54</v>
      </c>
      <c r="C33" s="34"/>
      <c r="D33" s="24"/>
      <c r="E33" s="14" t="s">
        <v>55</v>
      </c>
      <c r="F33" s="24"/>
      <c r="G33" s="24"/>
    </row>
    <row r="34" spans="1:7" s="6" customFormat="1" ht="13.5" customHeight="1" x14ac:dyDescent="0.15">
      <c r="A34" s="1"/>
      <c r="B34" s="14" t="s">
        <v>56</v>
      </c>
      <c r="C34" s="34"/>
      <c r="D34" s="24"/>
      <c r="E34" s="14" t="s">
        <v>57</v>
      </c>
      <c r="F34" s="24"/>
      <c r="G34" s="24"/>
    </row>
    <row r="35" spans="1:7" s="6" customFormat="1" ht="13.5" customHeight="1" x14ac:dyDescent="0.15">
      <c r="A35" s="1"/>
      <c r="B35" s="14" t="s">
        <v>58</v>
      </c>
      <c r="C35" s="34"/>
      <c r="D35" s="24"/>
      <c r="E35" s="14" t="s">
        <v>59</v>
      </c>
      <c r="F35" s="24"/>
      <c r="G35" s="24"/>
    </row>
    <row r="36" spans="1:7" s="6" customFormat="1" ht="13.5" customHeight="1" x14ac:dyDescent="0.15">
      <c r="A36" s="1"/>
      <c r="B36" s="14" t="s">
        <v>60</v>
      </c>
      <c r="C36" s="34"/>
      <c r="D36" s="24"/>
      <c r="E36" s="14" t="s">
        <v>61</v>
      </c>
      <c r="F36" s="24"/>
      <c r="G36" s="24"/>
    </row>
    <row r="37" spans="1:7" s="6" customFormat="1" ht="13.5" customHeight="1" x14ac:dyDescent="0.15">
      <c r="A37" s="1"/>
      <c r="B37" s="11" t="s">
        <v>62</v>
      </c>
      <c r="C37" s="35"/>
      <c r="D37" s="24"/>
      <c r="E37" s="14" t="s">
        <v>63</v>
      </c>
      <c r="F37" s="24">
        <v>6136.1</v>
      </c>
      <c r="G37" s="24">
        <v>6024.4</v>
      </c>
    </row>
    <row r="38" spans="1:7" s="6" customFormat="1" ht="13.5" customHeight="1" x14ac:dyDescent="0.15">
      <c r="A38" s="1"/>
      <c r="B38" s="11" t="s">
        <v>64</v>
      </c>
      <c r="C38" s="19">
        <f>C39+C40</f>
        <v>0</v>
      </c>
      <c r="D38" s="19">
        <f>D39+D40</f>
        <v>0</v>
      </c>
      <c r="E38" s="11" t="s">
        <v>65</v>
      </c>
      <c r="F38" s="24">
        <f>F39+F40+F41</f>
        <v>0</v>
      </c>
      <c r="G38" s="19">
        <f>G39+G40+G41</f>
        <v>0</v>
      </c>
    </row>
    <row r="39" spans="1:7" s="6" customFormat="1" ht="13.5" customHeight="1" x14ac:dyDescent="0.15">
      <c r="A39" s="1"/>
      <c r="B39" s="14" t="s">
        <v>66</v>
      </c>
      <c r="C39" s="34"/>
      <c r="D39" s="24"/>
      <c r="E39" s="14" t="s">
        <v>67</v>
      </c>
      <c r="F39" s="24"/>
      <c r="G39" s="24"/>
    </row>
    <row r="40" spans="1:7" s="6" customFormat="1" ht="13.5" customHeight="1" x14ac:dyDescent="0.15">
      <c r="A40" s="1"/>
      <c r="B40" s="14" t="s">
        <v>68</v>
      </c>
      <c r="C40" s="34"/>
      <c r="D40" s="24"/>
      <c r="E40" s="14" t="s">
        <v>69</v>
      </c>
      <c r="F40" s="24"/>
      <c r="G40" s="24"/>
    </row>
    <row r="41" spans="1:7" s="6" customFormat="1" ht="13.5" customHeight="1" x14ac:dyDescent="0.15">
      <c r="A41" s="1"/>
      <c r="B41" s="11" t="s">
        <v>70</v>
      </c>
      <c r="C41" s="19">
        <f>C42+C43+C44+C45</f>
        <v>0</v>
      </c>
      <c r="D41" s="19">
        <f>D42+D43+D44+D45</f>
        <v>0</v>
      </c>
      <c r="E41" s="14" t="s">
        <v>71</v>
      </c>
      <c r="F41" s="24"/>
      <c r="G41" s="24"/>
    </row>
    <row r="42" spans="1:7" s="6" customFormat="1" ht="13.5" customHeight="1" x14ac:dyDescent="0.15">
      <c r="A42" s="1"/>
      <c r="B42" s="14" t="s">
        <v>72</v>
      </c>
      <c r="C42" s="34"/>
      <c r="D42" s="24"/>
      <c r="E42" s="11" t="s">
        <v>73</v>
      </c>
      <c r="F42" s="24">
        <f>F43+F44+F46</f>
        <v>0</v>
      </c>
      <c r="G42" s="24">
        <f>G43+G44+G46</f>
        <v>0</v>
      </c>
    </row>
    <row r="43" spans="1:7" s="6" customFormat="1" ht="13.5" customHeight="1" x14ac:dyDescent="0.15">
      <c r="A43" s="1"/>
      <c r="B43" s="14" t="s">
        <v>74</v>
      </c>
      <c r="C43" s="34"/>
      <c r="D43" s="24"/>
      <c r="E43" s="14" t="s">
        <v>75</v>
      </c>
      <c r="F43" s="24"/>
      <c r="G43" s="24"/>
    </row>
    <row r="44" spans="1:7" s="6" customFormat="1" ht="13.5" customHeight="1" x14ac:dyDescent="0.15">
      <c r="A44" s="1"/>
      <c r="B44" s="14" t="s">
        <v>76</v>
      </c>
      <c r="C44" s="34"/>
      <c r="D44" s="24"/>
      <c r="E44" s="14" t="s">
        <v>77</v>
      </c>
      <c r="F44" s="24"/>
      <c r="G44" s="24"/>
    </row>
    <row r="45" spans="1:7" s="6" customFormat="1" ht="13.5" customHeight="1" x14ac:dyDescent="0.15">
      <c r="A45" s="1"/>
      <c r="B45" s="14" t="s">
        <v>78</v>
      </c>
      <c r="C45" s="34"/>
      <c r="D45" s="24"/>
      <c r="E45" s="14" t="s">
        <v>79</v>
      </c>
      <c r="F45" s="24"/>
      <c r="G45" s="24"/>
    </row>
    <row r="46" spans="1:7" s="6" customFormat="1" ht="8.25" customHeight="1" x14ac:dyDescent="0.15">
      <c r="A46" s="1"/>
      <c r="B46" s="4"/>
      <c r="C46" s="19"/>
      <c r="D46" s="24"/>
      <c r="E46" s="11"/>
      <c r="F46" s="24"/>
      <c r="G46" s="24"/>
    </row>
    <row r="47" spans="1:7" s="6" customFormat="1" ht="13.5" customHeight="1" x14ac:dyDescent="0.15">
      <c r="A47" s="1"/>
      <c r="B47" s="13" t="s">
        <v>80</v>
      </c>
      <c r="C47" s="37">
        <f>C9+C17+C25+C31+C38+C41</f>
        <v>18721780</v>
      </c>
      <c r="D47" s="37">
        <f>D9+D17+D25+D31+D38+D41</f>
        <v>10148727.899999999</v>
      </c>
      <c r="E47" s="13" t="s">
        <v>81</v>
      </c>
      <c r="F47" s="23">
        <f>F9+F19+F23+F26+F27+F31+F38+F42</f>
        <v>3527208.8</v>
      </c>
      <c r="G47" s="24">
        <f>G9+G19+G23+G26+G27+G31+G38+G42</f>
        <v>2466684.1999999997</v>
      </c>
    </row>
    <row r="48" spans="1:7" s="9" customFormat="1" ht="9.75" customHeight="1" x14ac:dyDescent="0.15">
      <c r="A48" s="7"/>
      <c r="B48" s="8"/>
      <c r="C48" s="20"/>
      <c r="D48" s="25"/>
      <c r="E48" s="15"/>
      <c r="F48" s="29"/>
      <c r="G48" s="29"/>
    </row>
    <row r="49" spans="1:7" s="9" customFormat="1" ht="13.5" customHeight="1" x14ac:dyDescent="0.15">
      <c r="A49" s="7"/>
      <c r="B49" s="10"/>
      <c r="C49" s="21"/>
      <c r="D49" s="26"/>
      <c r="E49" s="16"/>
      <c r="F49" s="30"/>
      <c r="G49" s="30"/>
    </row>
    <row r="50" spans="1:7" s="9" customFormat="1" ht="13.5" customHeight="1" x14ac:dyDescent="0.15">
      <c r="A50" s="7"/>
      <c r="B50" s="12" t="s">
        <v>82</v>
      </c>
      <c r="C50" s="32"/>
      <c r="D50" s="22"/>
      <c r="E50" s="12" t="s">
        <v>83</v>
      </c>
      <c r="F50" s="22"/>
      <c r="G50" s="22"/>
    </row>
    <row r="51" spans="1:7" s="6" customFormat="1" ht="13.5" customHeight="1" x14ac:dyDescent="0.15">
      <c r="A51" s="1"/>
      <c r="B51" s="11" t="s">
        <v>84</v>
      </c>
      <c r="C51" s="24">
        <v>4592428.8</v>
      </c>
      <c r="D51" s="24">
        <v>4875178.7</v>
      </c>
      <c r="E51" s="11" t="s">
        <v>85</v>
      </c>
      <c r="F51" s="24"/>
      <c r="G51" s="24"/>
    </row>
    <row r="52" spans="1:7" s="6" customFormat="1" ht="13.5" customHeight="1" x14ac:dyDescent="0.15">
      <c r="A52" s="1"/>
      <c r="B52" s="11" t="s">
        <v>86</v>
      </c>
      <c r="C52" s="35"/>
      <c r="D52" s="24"/>
      <c r="E52" s="11" t="s">
        <v>87</v>
      </c>
      <c r="F52" s="24"/>
      <c r="G52" s="24"/>
    </row>
    <row r="53" spans="1:7" s="6" customFormat="1" ht="13.5" customHeight="1" x14ac:dyDescent="0.15">
      <c r="A53" s="1"/>
      <c r="B53" s="11" t="s">
        <v>88</v>
      </c>
      <c r="C53" s="24">
        <v>179144414</v>
      </c>
      <c r="D53" s="24">
        <v>172244909.80000001</v>
      </c>
      <c r="E53" s="11" t="s">
        <v>89</v>
      </c>
      <c r="F53" s="24">
        <v>37434403.399999999</v>
      </c>
      <c r="G53" s="24">
        <v>38277066</v>
      </c>
    </row>
    <row r="54" spans="1:7" s="6" customFormat="1" ht="13.5" customHeight="1" x14ac:dyDescent="0.15">
      <c r="A54" s="1"/>
      <c r="B54" s="11" t="s">
        <v>90</v>
      </c>
      <c r="C54" s="24">
        <v>5749875.5999999996</v>
      </c>
      <c r="D54" s="24">
        <v>5749875.5999999996</v>
      </c>
      <c r="E54" s="11" t="s">
        <v>91</v>
      </c>
      <c r="F54" s="24"/>
      <c r="G54" s="24"/>
    </row>
    <row r="55" spans="1:7" s="6" customFormat="1" ht="13.5" customHeight="1" x14ac:dyDescent="0.15">
      <c r="A55" s="1"/>
      <c r="B55" s="11" t="s">
        <v>92</v>
      </c>
      <c r="C55" s="35"/>
      <c r="D55" s="24"/>
      <c r="E55" s="11" t="s">
        <v>93</v>
      </c>
      <c r="F55" s="24"/>
      <c r="G55" s="24"/>
    </row>
    <row r="56" spans="1:7" s="6" customFormat="1" ht="13.5" customHeight="1" x14ac:dyDescent="0.15">
      <c r="A56" s="1"/>
      <c r="B56" s="11" t="s">
        <v>94</v>
      </c>
      <c r="C56" s="24">
        <v>-7468944.5</v>
      </c>
      <c r="D56" s="24">
        <v>-7468944.5</v>
      </c>
      <c r="E56" s="11" t="s">
        <v>95</v>
      </c>
      <c r="F56" s="24"/>
      <c r="G56" s="24"/>
    </row>
    <row r="57" spans="1:7" s="6" customFormat="1" ht="13.5" customHeight="1" x14ac:dyDescent="0.15">
      <c r="A57" s="1"/>
      <c r="B57" s="11" t="s">
        <v>96</v>
      </c>
      <c r="C57" s="35"/>
      <c r="D57" s="24"/>
      <c r="E57" s="13"/>
      <c r="F57" s="23"/>
      <c r="G57" s="23"/>
    </row>
    <row r="58" spans="1:7" s="6" customFormat="1" ht="13.5" customHeight="1" x14ac:dyDescent="0.15">
      <c r="A58" s="1"/>
      <c r="B58" s="11" t="s">
        <v>97</v>
      </c>
      <c r="C58" s="35"/>
      <c r="D58" s="24"/>
      <c r="E58" s="13" t="s">
        <v>98</v>
      </c>
      <c r="F58" s="23">
        <f>F51+F52+F53+F54+F55+F56</f>
        <v>37434403.399999999</v>
      </c>
      <c r="G58" s="23">
        <f>G51+G52+G53+G54+G55+G56</f>
        <v>38277066</v>
      </c>
    </row>
    <row r="59" spans="1:7" s="6" customFormat="1" ht="13.5" customHeight="1" x14ac:dyDescent="0.15">
      <c r="A59" s="1"/>
      <c r="B59" s="11" t="s">
        <v>99</v>
      </c>
      <c r="C59" s="35"/>
      <c r="D59" s="24"/>
      <c r="E59" s="17"/>
      <c r="F59" s="31"/>
      <c r="G59" s="31"/>
    </row>
    <row r="60" spans="1:7" s="6" customFormat="1" ht="13.5" customHeight="1" x14ac:dyDescent="0.15">
      <c r="A60" s="1"/>
      <c r="B60" s="11"/>
      <c r="C60" s="35"/>
      <c r="D60" s="24"/>
      <c r="E60" s="13" t="s">
        <v>100</v>
      </c>
      <c r="F60" s="24">
        <f>F47+F58</f>
        <v>40961612.199999996</v>
      </c>
      <c r="G60" s="24">
        <f>G47+G58</f>
        <v>40743750.200000003</v>
      </c>
    </row>
    <row r="61" spans="1:7" s="6" customFormat="1" ht="13.5" customHeight="1" x14ac:dyDescent="0.15">
      <c r="A61" s="1"/>
      <c r="B61" s="13" t="s">
        <v>101</v>
      </c>
      <c r="C61" s="37">
        <f>C51+C52+C53+C54+C55+C56+C57+C58+C59</f>
        <v>182017773.90000001</v>
      </c>
      <c r="D61" s="37">
        <f>D51+D52+D53+D54+D55+D56+D57+D58+D59</f>
        <v>175401019.59999999</v>
      </c>
      <c r="E61" s="11"/>
      <c r="F61" s="24"/>
      <c r="G61" s="24"/>
    </row>
    <row r="62" spans="1:7" s="6" customFormat="1" ht="13.5" customHeight="1" x14ac:dyDescent="0.15">
      <c r="A62" s="1"/>
      <c r="B62" s="11"/>
      <c r="C62" s="33"/>
      <c r="D62" s="23"/>
      <c r="E62" s="13" t="s">
        <v>102</v>
      </c>
      <c r="F62" s="23"/>
      <c r="G62" s="23"/>
    </row>
    <row r="63" spans="1:7" s="6" customFormat="1" ht="13.5" customHeight="1" x14ac:dyDescent="0.15">
      <c r="A63" s="1"/>
      <c r="B63" s="13" t="s">
        <v>103</v>
      </c>
      <c r="C63" s="37">
        <f>C47+C61</f>
        <v>200739553.90000001</v>
      </c>
      <c r="D63" s="37">
        <f>D47+D61</f>
        <v>185549747.5</v>
      </c>
      <c r="E63" s="13"/>
      <c r="F63" s="23"/>
      <c r="G63" s="23"/>
    </row>
    <row r="64" spans="1:7" s="6" customFormat="1" ht="13.5" customHeight="1" x14ac:dyDescent="0.15">
      <c r="A64" s="1"/>
      <c r="B64" s="4"/>
      <c r="C64" s="19"/>
      <c r="D64" s="24"/>
      <c r="E64" s="13" t="s">
        <v>104</v>
      </c>
      <c r="F64" s="23">
        <f>F65+F66+F67</f>
        <v>1878586.7</v>
      </c>
      <c r="G64" s="23">
        <f>G65+G66+G67</f>
        <v>1878586.7</v>
      </c>
    </row>
    <row r="65" spans="1:7" s="6" customFormat="1" ht="13.5" customHeight="1" x14ac:dyDescent="0.15">
      <c r="A65" s="1"/>
      <c r="B65" s="4"/>
      <c r="C65" s="19"/>
      <c r="D65" s="24"/>
      <c r="E65" s="11" t="s">
        <v>105</v>
      </c>
      <c r="F65" s="24">
        <v>1878586.7</v>
      </c>
      <c r="G65" s="24">
        <v>1878586.7</v>
      </c>
    </row>
    <row r="66" spans="1:7" s="6" customFormat="1" ht="13.5" customHeight="1" x14ac:dyDescent="0.15">
      <c r="A66" s="1"/>
      <c r="B66" s="4"/>
      <c r="C66" s="19"/>
      <c r="D66" s="24"/>
      <c r="E66" s="11" t="s">
        <v>106</v>
      </c>
      <c r="F66" s="24"/>
      <c r="G66" s="24"/>
    </row>
    <row r="67" spans="1:7" s="6" customFormat="1" ht="13.5" customHeight="1" x14ac:dyDescent="0.15">
      <c r="A67" s="1"/>
      <c r="B67" s="4"/>
      <c r="C67" s="19"/>
      <c r="D67" s="24"/>
      <c r="E67" s="11" t="s">
        <v>107</v>
      </c>
      <c r="F67" s="24"/>
      <c r="G67" s="24"/>
    </row>
    <row r="68" spans="1:7" s="6" customFormat="1" ht="13.5" customHeight="1" x14ac:dyDescent="0.15">
      <c r="A68" s="1"/>
      <c r="B68" s="4"/>
      <c r="C68" s="19"/>
      <c r="D68" s="24"/>
      <c r="E68" s="11"/>
      <c r="F68" s="24"/>
      <c r="G68" s="24"/>
    </row>
    <row r="69" spans="1:7" s="6" customFormat="1" ht="13.5" customHeight="1" x14ac:dyDescent="0.15">
      <c r="A69" s="1"/>
      <c r="B69" s="4"/>
      <c r="C69" s="19"/>
      <c r="D69" s="24"/>
      <c r="E69" s="13" t="s">
        <v>108</v>
      </c>
      <c r="F69" s="23">
        <f>F70+F71+F72+F73+F74</f>
        <v>157899355</v>
      </c>
      <c r="G69" s="23">
        <f>G70+G71+G72+G73+G74</f>
        <v>142927410.59999999</v>
      </c>
    </row>
    <row r="70" spans="1:7" s="6" customFormat="1" ht="13.5" customHeight="1" x14ac:dyDescent="0.15">
      <c r="A70" s="1"/>
      <c r="B70" s="4"/>
      <c r="C70" s="19"/>
      <c r="D70" s="24"/>
      <c r="E70" s="11" t="s">
        <v>109</v>
      </c>
      <c r="F70" s="24">
        <v>20156149.5</v>
      </c>
      <c r="G70" s="24">
        <v>3032831.3</v>
      </c>
    </row>
    <row r="71" spans="1:7" s="6" customFormat="1" ht="13.5" customHeight="1" x14ac:dyDescent="0.15">
      <c r="A71" s="1"/>
      <c r="B71" s="4"/>
      <c r="C71" s="19"/>
      <c r="D71" s="24"/>
      <c r="E71" s="11" t="s">
        <v>110</v>
      </c>
      <c r="F71" s="24">
        <v>86461501.200000003</v>
      </c>
      <c r="G71" s="24">
        <v>88612875</v>
      </c>
    </row>
    <row r="72" spans="1:7" s="6" customFormat="1" ht="13.5" customHeight="1" x14ac:dyDescent="0.15">
      <c r="A72" s="1"/>
      <c r="B72" s="4"/>
      <c r="C72" s="19"/>
      <c r="D72" s="24"/>
      <c r="E72" s="11" t="s">
        <v>111</v>
      </c>
      <c r="F72" s="24">
        <v>51281704.299999997</v>
      </c>
      <c r="G72" s="24">
        <v>51281704.299999997</v>
      </c>
    </row>
    <row r="73" spans="1:7" s="6" customFormat="1" ht="13.5" customHeight="1" x14ac:dyDescent="0.15">
      <c r="A73" s="1"/>
      <c r="B73" s="4"/>
      <c r="C73" s="19"/>
      <c r="D73" s="24"/>
      <c r="E73" s="11" t="s">
        <v>112</v>
      </c>
      <c r="F73" s="24"/>
      <c r="G73" s="24"/>
    </row>
    <row r="74" spans="1:7" s="6" customFormat="1" ht="13.5" customHeight="1" x14ac:dyDescent="0.15">
      <c r="A74" s="1"/>
      <c r="B74" s="4"/>
      <c r="C74" s="19"/>
      <c r="D74" s="24"/>
      <c r="E74" s="11" t="s">
        <v>113</v>
      </c>
      <c r="F74" s="24"/>
      <c r="G74" s="24"/>
    </row>
    <row r="75" spans="1:7" s="6" customFormat="1" ht="13.5" customHeight="1" x14ac:dyDescent="0.15">
      <c r="A75" s="1"/>
      <c r="B75" s="4"/>
      <c r="C75" s="19"/>
      <c r="D75" s="24"/>
      <c r="E75" s="11"/>
      <c r="F75" s="24"/>
      <c r="G75" s="24"/>
    </row>
    <row r="76" spans="1:7" s="6" customFormat="1" ht="13.5" customHeight="1" x14ac:dyDescent="0.15">
      <c r="A76" s="1"/>
      <c r="B76" s="4"/>
      <c r="C76" s="19"/>
      <c r="D76" s="24"/>
      <c r="E76" s="13" t="s">
        <v>114</v>
      </c>
      <c r="F76" s="19">
        <f>F77+F78</f>
        <v>0</v>
      </c>
      <c r="G76" s="19">
        <f>G77+G78</f>
        <v>0</v>
      </c>
    </row>
    <row r="77" spans="1:7" s="6" customFormat="1" ht="13.5" customHeight="1" x14ac:dyDescent="0.15">
      <c r="A77" s="1"/>
      <c r="B77" s="4"/>
      <c r="C77" s="19"/>
      <c r="D77" s="24"/>
      <c r="E77" s="11" t="s">
        <v>115</v>
      </c>
      <c r="F77" s="24"/>
      <c r="G77" s="24"/>
    </row>
    <row r="78" spans="1:7" s="6" customFormat="1" ht="13.5" customHeight="1" x14ac:dyDescent="0.15">
      <c r="A78" s="1"/>
      <c r="B78" s="4"/>
      <c r="C78" s="19"/>
      <c r="D78" s="24"/>
      <c r="E78" s="11" t="s">
        <v>116</v>
      </c>
      <c r="F78" s="24"/>
      <c r="G78" s="24"/>
    </row>
    <row r="79" spans="1:7" s="6" customFormat="1" ht="13.5" customHeight="1" x14ac:dyDescent="0.15">
      <c r="A79" s="1"/>
      <c r="B79" s="4"/>
      <c r="C79" s="19"/>
      <c r="D79" s="24"/>
      <c r="E79" s="11"/>
      <c r="F79" s="24"/>
      <c r="G79" s="24"/>
    </row>
    <row r="80" spans="1:7" s="6" customFormat="1" ht="13.5" customHeight="1" x14ac:dyDescent="0.15">
      <c r="A80" s="1"/>
      <c r="B80" s="4"/>
      <c r="C80" s="19"/>
      <c r="D80" s="24"/>
      <c r="E80" s="13" t="s">
        <v>117</v>
      </c>
      <c r="F80" s="23">
        <f>F64+F69+F76</f>
        <v>159777941.69999999</v>
      </c>
      <c r="G80" s="23">
        <f>G64+G69+G76</f>
        <v>144805997.29999998</v>
      </c>
    </row>
    <row r="81" spans="1:7" s="6" customFormat="1" ht="13.5" customHeight="1" x14ac:dyDescent="0.15">
      <c r="A81" s="1"/>
      <c r="B81" s="4"/>
      <c r="C81" s="19"/>
      <c r="D81" s="24"/>
      <c r="E81" s="11"/>
      <c r="F81" s="24"/>
      <c r="G81" s="24"/>
    </row>
    <row r="82" spans="1:7" s="6" customFormat="1" ht="13.5" customHeight="1" x14ac:dyDescent="0.15">
      <c r="A82" s="1"/>
      <c r="B82" s="4"/>
      <c r="C82" s="19"/>
      <c r="D82" s="24"/>
      <c r="E82" s="13" t="s">
        <v>118</v>
      </c>
      <c r="F82" s="23">
        <f>F60+F80</f>
        <v>200739553.89999998</v>
      </c>
      <c r="G82" s="23">
        <f>G60+G80</f>
        <v>185549747.5</v>
      </c>
    </row>
    <row r="83" spans="1:7" s="6" customFormat="1" ht="13.5" customHeight="1" x14ac:dyDescent="0.15">
      <c r="A83" s="1"/>
      <c r="B83" s="5"/>
      <c r="C83" s="20"/>
      <c r="D83" s="25"/>
      <c r="E83" s="18"/>
      <c r="F83" s="25"/>
      <c r="G83" s="25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x14ac:dyDescent="0.25"/>
    <row r="98" x14ac:dyDescent="0.25"/>
    <row r="99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19685039370078741" right="0.19685039370078741" top="0.55118110236220474" bottom="0" header="0.31496062992125984" footer="0.31496062992125984"/>
  <pageSetup scale="64" orientation="portrait" r:id="rId1"/>
  <rowBreaks count="1" manualBreakCount="1">
    <brk id="49" max="16383" man="1"/>
  </rowBreaks>
  <ignoredErrors>
    <ignoredError sqref="G6 D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Miles de Pesos</vt:lpstr>
      <vt:lpstr>Hoja1</vt:lpstr>
      <vt:lpstr>'Miles de Pesos'!Títulos_a_imprimir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2018-05-04T01:40:37Z</cp:lastPrinted>
  <dcterms:created xsi:type="dcterms:W3CDTF">2016-10-11T17:36:10Z</dcterms:created>
  <dcterms:modified xsi:type="dcterms:W3CDTF">2018-08-01T23:37:49Z</dcterms:modified>
</cp:coreProperties>
</file>